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6810" activeTab="0"/>
  </bookViews>
  <sheets>
    <sheet name="返済条件入力" sheetId="1" r:id="rId1"/>
    <sheet name="返済計画表・元金均等返済方式" sheetId="2" r:id="rId2"/>
  </sheets>
  <definedNames>
    <definedName name="_xlnm.Print_Area" localSheetId="1">'返済計画表・元金均等返済方式'!$B$2:$P$55</definedName>
    <definedName name="_xlnm.Print_Area" localSheetId="0">'返済条件入力'!$A$1:$D$21</definedName>
  </definedNames>
  <calcPr fullCalcOnLoad="1"/>
</workbook>
</file>

<file path=xl/sharedStrings.xml><?xml version="1.0" encoding="utf-8"?>
<sst xmlns="http://schemas.openxmlformats.org/spreadsheetml/2006/main" count="25" uniqueCount="15">
  <si>
    <t>返済計画表　返済条件入力</t>
  </si>
  <si>
    <t>↓　返済条件入力</t>
  </si>
  <si>
    <t>借入金額</t>
  </si>
  <si>
    <t>円</t>
  </si>
  <si>
    <t>金利</t>
  </si>
  <si>
    <t>年</t>
  </si>
  <si>
    <t>返済期間</t>
  </si>
  <si>
    <t>返済計画表　集計結果</t>
  </si>
  <si>
    <t>返済計画表　元金均等返済方式</t>
  </si>
  <si>
    <t>シート移動</t>
  </si>
  <si>
    <t>返済計画表　元金のみ均等返済方式</t>
  </si>
  <si>
    <t>返済回数</t>
  </si>
  <si>
    <t>支払回</t>
  </si>
  <si>
    <t>返済額</t>
  </si>
  <si>
    <t>月返済額　元金返済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</si>
</sst>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  <numFmt numFmtId="177" formatCode="0_ "/>
    <numFmt numFmtId="178" formatCode="#,##0&quot;回&quot;;#,##0&quot;回&quot;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9"/>
      <name val="ＭＳ Ｐゴシック"/>
      <family val="3"/>
    </font>
    <font>
      <sz val="11"/>
      <color indexed="9"/>
      <name val="Calibri"/>
      <family val="2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Fill="1" applyBorder="1" applyAlignment="1">
      <alignment horizontal="left" vertical="center" inden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left" vertical="center" indent="1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left" vertical="center" indent="1"/>
      <protection/>
    </xf>
    <xf numFmtId="38" fontId="5" fillId="13" borderId="10" xfId="52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38" fontId="5" fillId="0" borderId="0" xfId="52" applyFont="1" applyFill="1" applyBorder="1" applyAlignment="1">
      <alignment horizontal="center" vertical="center"/>
    </xf>
    <xf numFmtId="10" fontId="5" fillId="0" borderId="10" xfId="63" applyNumberFormat="1" applyFont="1" applyFill="1" applyBorder="1" applyAlignment="1" applyProtection="1">
      <alignment horizontal="center" vertical="center"/>
      <protection locked="0"/>
    </xf>
    <xf numFmtId="0" fontId="3" fillId="33" borderId="0" xfId="63" applyFont="1" applyFill="1" applyBorder="1" applyAlignment="1">
      <alignment horizontal="left" vertical="center"/>
      <protection/>
    </xf>
    <xf numFmtId="10" fontId="5" fillId="0" borderId="0" xfId="63" applyNumberFormat="1" applyFont="1" applyFill="1" applyBorder="1" applyAlignment="1">
      <alignment horizontal="center" vertical="center"/>
      <protection/>
    </xf>
    <xf numFmtId="0" fontId="5" fillId="13" borderId="10" xfId="6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176" fontId="6" fillId="34" borderId="0" xfId="63" applyNumberFormat="1" applyFont="1" applyFill="1" applyBorder="1" applyAlignment="1">
      <alignment horizontal="center" vertical="center"/>
      <protection/>
    </xf>
    <xf numFmtId="0" fontId="8" fillId="34" borderId="0" xfId="43" applyFont="1" applyFill="1" applyBorder="1" applyAlignment="1" applyProtection="1">
      <alignment horizontal="left" vertical="center" indent="1"/>
      <protection/>
    </xf>
    <xf numFmtId="0" fontId="8" fillId="34" borderId="0" xfId="43" applyFont="1" applyFill="1" applyAlignment="1" applyProtection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5" fillId="33" borderId="0" xfId="63" applyFont="1" applyFill="1" applyBorder="1" applyAlignment="1">
      <alignment horizontal="left" vertical="center"/>
      <protection/>
    </xf>
    <xf numFmtId="0" fontId="2" fillId="0" borderId="0" xfId="63" applyFont="1" applyBorder="1" applyAlignment="1">
      <alignment horizontal="center" vertical="center"/>
      <protection/>
    </xf>
    <xf numFmtId="176" fontId="2" fillId="0" borderId="0" xfId="63" applyNumberFormat="1" applyFont="1" applyBorder="1" applyAlignment="1">
      <alignment horizontal="center" vertical="center"/>
      <protection/>
    </xf>
    <xf numFmtId="0" fontId="2" fillId="0" borderId="0" xfId="63" applyFont="1">
      <alignment vertical="center"/>
      <protection/>
    </xf>
    <xf numFmtId="177" fontId="9" fillId="0" borderId="0" xfId="63" applyNumberFormat="1" applyFont="1">
      <alignment vertical="center"/>
      <protection/>
    </xf>
    <xf numFmtId="0" fontId="9" fillId="0" borderId="0" xfId="63" applyFont="1">
      <alignment vertical="center"/>
      <protection/>
    </xf>
    <xf numFmtId="0" fontId="10" fillId="0" borderId="0" xfId="63" applyFont="1">
      <alignment vertical="center"/>
      <protection/>
    </xf>
    <xf numFmtId="176" fontId="3" fillId="0" borderId="0" xfId="63" applyNumberFormat="1" applyFont="1" applyBorder="1" applyAlignment="1">
      <alignment horizontal="center" vertical="center"/>
      <protection/>
    </xf>
    <xf numFmtId="0" fontId="3" fillId="0" borderId="0" xfId="63" applyFont="1">
      <alignment vertical="center"/>
      <protection/>
    </xf>
    <xf numFmtId="177" fontId="11" fillId="0" borderId="0" xfId="63" applyNumberFormat="1" applyFont="1">
      <alignment vertical="center"/>
      <protection/>
    </xf>
    <xf numFmtId="0" fontId="11" fillId="0" borderId="0" xfId="63" applyFont="1">
      <alignment vertical="center"/>
      <protection/>
    </xf>
    <xf numFmtId="0" fontId="3" fillId="0" borderId="11" xfId="63" applyFont="1" applyBorder="1" applyAlignment="1">
      <alignment horizontal="center"/>
      <protection/>
    </xf>
    <xf numFmtId="176" fontId="2" fillId="0" borderId="0" xfId="63" applyNumberFormat="1" applyFont="1" applyBorder="1" applyAlignment="1">
      <alignment horizontal="center"/>
      <protection/>
    </xf>
    <xf numFmtId="0" fontId="3" fillId="0" borderId="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176" fontId="2" fillId="0" borderId="12" xfId="63" applyNumberFormat="1" applyFont="1" applyBorder="1" applyAlignment="1">
      <alignment horizontal="center" vertical="center"/>
      <protection/>
    </xf>
    <xf numFmtId="0" fontId="2" fillId="0" borderId="0" xfId="63" applyFont="1" applyBorder="1">
      <alignment vertical="center"/>
      <protection/>
    </xf>
    <xf numFmtId="0" fontId="2" fillId="35" borderId="0" xfId="63" applyFont="1" applyFill="1" applyBorder="1" applyAlignment="1">
      <alignment horizontal="center" vertical="center"/>
      <protection/>
    </xf>
    <xf numFmtId="176" fontId="2" fillId="35" borderId="0" xfId="63" applyNumberFormat="1" applyFont="1" applyFill="1" applyBorder="1" applyAlignment="1">
      <alignment horizontal="center" vertical="center"/>
      <protection/>
    </xf>
    <xf numFmtId="6" fontId="2" fillId="0" borderId="11" xfId="52" applyNumberFormat="1" applyFont="1" applyBorder="1" applyAlignment="1">
      <alignment horizontal="center"/>
    </xf>
    <xf numFmtId="0" fontId="2" fillId="0" borderId="11" xfId="63" applyBorder="1" applyAlignment="1">
      <alignment horizontal="center"/>
      <protection/>
    </xf>
    <xf numFmtId="10" fontId="12" fillId="0" borderId="0" xfId="63" applyNumberFormat="1" applyFont="1" applyBorder="1" applyAlignment="1">
      <alignment horizontal="center" vertical="center"/>
      <protection/>
    </xf>
    <xf numFmtId="178" fontId="13" fillId="0" borderId="11" xfId="63" applyNumberFormat="1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計算方法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</xdr:row>
      <xdr:rowOff>47625</xdr:rowOff>
    </xdr:from>
    <xdr:to>
      <xdr:col>2</xdr:col>
      <xdr:colOff>762000</xdr:colOff>
      <xdr:row>1</xdr:row>
      <xdr:rowOff>390525</xdr:rowOff>
    </xdr:to>
    <xdr:sp>
      <xdr:nvSpPr>
        <xdr:cNvPr id="1" name="角丸四角形 1"/>
        <xdr:cNvSpPr>
          <a:spLocks/>
        </xdr:cNvSpPr>
      </xdr:nvSpPr>
      <xdr:spPr>
        <a:xfrm>
          <a:off x="1400175" y="266700"/>
          <a:ext cx="2590800" cy="342900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返済計画表</a:t>
          </a:r>
        </a:p>
      </xdr:txBody>
    </xdr:sp>
    <xdr:clientData/>
  </xdr:twoCellAnchor>
  <xdr:twoCellAnchor>
    <xdr:from>
      <xdr:col>6</xdr:col>
      <xdr:colOff>104775</xdr:colOff>
      <xdr:row>3</xdr:row>
      <xdr:rowOff>66675</xdr:rowOff>
    </xdr:from>
    <xdr:to>
      <xdr:col>10</xdr:col>
      <xdr:colOff>247650</xdr:colOff>
      <xdr:row>11</xdr:row>
      <xdr:rowOff>47625</xdr:rowOff>
    </xdr:to>
    <xdr:sp>
      <xdr:nvSpPr>
        <xdr:cNvPr id="2" name="左矢印 2"/>
        <xdr:cNvSpPr>
          <a:spLocks/>
        </xdr:cNvSpPr>
      </xdr:nvSpPr>
      <xdr:spPr>
        <a:xfrm>
          <a:off x="5505450" y="1171575"/>
          <a:ext cx="1905000" cy="1609725"/>
        </a:xfrm>
        <a:prstGeom prst="leftArrow">
          <a:avLst>
            <a:gd name="adj" fmla="val -13101"/>
          </a:avLst>
        </a:prstGeom>
        <a:solidFill>
          <a:srgbClr val="525252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借入金額と返済期間を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手入力ください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X605"/>
  <sheetViews>
    <sheetView showGridLines="0" tabSelected="1" showOutlineSymbols="0" zoomScalePageLayoutView="0" workbookViewId="0" topLeftCell="A1">
      <selection activeCell="J2" sqref="J2"/>
    </sheetView>
  </sheetViews>
  <sheetFormatPr defaultColWidth="9.140625" defaultRowHeight="15"/>
  <cols>
    <col min="1" max="1" width="4.421875" style="2" customWidth="1"/>
    <col min="2" max="2" width="44.00390625" style="1" customWidth="1"/>
    <col min="3" max="3" width="26.421875" style="2" customWidth="1"/>
    <col min="4" max="4" width="6.140625" style="3" customWidth="1"/>
    <col min="5" max="5" width="6.421875" style="4" hidden="1" customWidth="1"/>
    <col min="6" max="6" width="12.57421875" style="4" hidden="1" customWidth="1"/>
    <col min="7" max="7" width="4.00390625" style="4" customWidth="1"/>
    <col min="8" max="8" width="4.421875" style="5" customWidth="1"/>
    <col min="9" max="76" width="9.00390625" style="4" customWidth="1"/>
    <col min="77" max="16384" width="19.00390625" style="2" customWidth="1"/>
  </cols>
  <sheetData>
    <row r="1" ht="17.25" customHeight="1"/>
    <row r="2" ht="54" customHeight="1"/>
    <row r="3" spans="2:3" ht="15.75" customHeight="1">
      <c r="B3" s="6" t="s">
        <v>0</v>
      </c>
      <c r="C3" s="4"/>
    </row>
    <row r="4" ht="12.75" customHeight="1"/>
    <row r="5" ht="21.75" customHeight="1" thickBot="1">
      <c r="C5" s="7" t="s">
        <v>1</v>
      </c>
    </row>
    <row r="6" spans="2:76" s="12" customFormat="1" ht="25.5" customHeight="1" thickBot="1">
      <c r="B6" s="8" t="s">
        <v>2</v>
      </c>
      <c r="C6" s="9">
        <v>1680000</v>
      </c>
      <c r="D6" s="10" t="s">
        <v>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</row>
    <row r="7" spans="2:76" s="12" customFormat="1" ht="12" customHeight="1">
      <c r="B7" s="8"/>
      <c r="C7" s="13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</row>
    <row r="8" spans="2:76" s="12" customFormat="1" ht="25.5" customHeight="1" hidden="1" thickBot="1">
      <c r="B8" s="8" t="s">
        <v>4</v>
      </c>
      <c r="C8" s="14">
        <v>0</v>
      </c>
      <c r="D8" s="10" t="s">
        <v>5</v>
      </c>
      <c r="E8" s="11"/>
      <c r="F8" s="11"/>
      <c r="G8" s="11"/>
      <c r="H8" s="15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</row>
    <row r="9" spans="2:76" s="12" customFormat="1" ht="12" customHeight="1" thickBot="1">
      <c r="B9" s="8"/>
      <c r="C9" s="16"/>
      <c r="D9" s="10"/>
      <c r="E9" s="11"/>
      <c r="F9" s="11"/>
      <c r="G9" s="11"/>
      <c r="H9" s="1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</row>
    <row r="10" spans="2:76" s="12" customFormat="1" ht="25.5" customHeight="1" thickBot="1">
      <c r="B10" s="8" t="s">
        <v>6</v>
      </c>
      <c r="C10" s="17">
        <v>8</v>
      </c>
      <c r="D10" s="10" t="s">
        <v>5</v>
      </c>
      <c r="E10" s="11"/>
      <c r="F10" s="11"/>
      <c r="G10" s="11"/>
      <c r="H10" s="1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</row>
    <row r="11" spans="2:76" s="12" customFormat="1" ht="18.75" customHeight="1">
      <c r="B11" s="8"/>
      <c r="C11" s="18"/>
      <c r="D11" s="10"/>
      <c r="E11" s="11"/>
      <c r="F11" s="11"/>
      <c r="G11" s="11"/>
      <c r="H11" s="1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</row>
    <row r="12" spans="2:76" s="12" customFormat="1" ht="8.25" customHeight="1">
      <c r="B12" s="8"/>
      <c r="C12" s="18"/>
      <c r="D12" s="10"/>
      <c r="E12" s="11"/>
      <c r="F12" s="11"/>
      <c r="G12" s="11"/>
      <c r="H12" s="1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</row>
    <row r="13" spans="2:3" ht="18.75" customHeight="1">
      <c r="B13" s="6" t="s">
        <v>7</v>
      </c>
      <c r="C13" s="4"/>
    </row>
    <row r="14" spans="2:76" s="12" customFormat="1" ht="12" customHeight="1">
      <c r="B14" s="8"/>
      <c r="C14" s="18"/>
      <c r="D14" s="10"/>
      <c r="E14" s="11"/>
      <c r="F14" s="11"/>
      <c r="G14" s="11"/>
      <c r="H14" s="1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</row>
    <row r="15" spans="2:5" ht="33.75" customHeight="1">
      <c r="B15" s="19" t="s">
        <v>14</v>
      </c>
      <c r="C15" s="20">
        <f>PMT(C8/12,C10*12,C6)</f>
        <v>-17500</v>
      </c>
      <c r="D15" s="10" t="s">
        <v>3</v>
      </c>
      <c r="E15" s="11"/>
    </row>
    <row r="16" spans="2:5" ht="33.75" customHeight="1" hidden="1">
      <c r="B16" s="21" t="s">
        <v>8</v>
      </c>
      <c r="C16" s="22" t="s">
        <v>9</v>
      </c>
      <c r="D16" s="10"/>
      <c r="E16" s="11"/>
    </row>
    <row r="17" spans="3:5" ht="19.5" customHeight="1">
      <c r="C17" s="23"/>
      <c r="D17" s="10"/>
      <c r="E17" s="11"/>
    </row>
    <row r="18" ht="19.5" customHeight="1" hidden="1">
      <c r="D18" s="10"/>
    </row>
    <row r="19" ht="19.5" customHeight="1" hidden="1">
      <c r="D19" s="10"/>
    </row>
    <row r="20" ht="19.5" customHeight="1" hidden="1">
      <c r="D20" s="10"/>
    </row>
    <row r="21" ht="19.5" customHeight="1" hidden="1">
      <c r="D21" s="10"/>
    </row>
    <row r="22" spans="2:8" s="4" customFormat="1" ht="19.5" customHeight="1">
      <c r="B22" s="6"/>
      <c r="D22" s="24"/>
      <c r="H22" s="5"/>
    </row>
    <row r="23" spans="2:8" s="4" customFormat="1" ht="19.5" customHeight="1">
      <c r="B23" s="6"/>
      <c r="D23" s="24"/>
      <c r="H23" s="5"/>
    </row>
    <row r="24" spans="2:8" s="4" customFormat="1" ht="19.5" customHeight="1">
      <c r="B24" s="6"/>
      <c r="D24" s="24"/>
      <c r="H24" s="5"/>
    </row>
    <row r="25" spans="2:8" s="4" customFormat="1" ht="17.25">
      <c r="B25" s="6"/>
      <c r="D25" s="24"/>
      <c r="H25" s="5"/>
    </row>
    <row r="26" spans="2:8" s="4" customFormat="1" ht="17.25">
      <c r="B26" s="6"/>
      <c r="D26" s="24"/>
      <c r="H26" s="5"/>
    </row>
    <row r="27" spans="2:8" s="4" customFormat="1" ht="17.25">
      <c r="B27" s="6"/>
      <c r="D27" s="24"/>
      <c r="H27" s="5"/>
    </row>
    <row r="28" spans="2:8" s="4" customFormat="1" ht="17.25">
      <c r="B28" s="6"/>
      <c r="D28" s="24"/>
      <c r="H28" s="5"/>
    </row>
    <row r="29" spans="2:8" s="4" customFormat="1" ht="13.5">
      <c r="B29" s="6"/>
      <c r="D29" s="15"/>
      <c r="H29" s="5"/>
    </row>
    <row r="30" spans="2:8" s="4" customFormat="1" ht="13.5">
      <c r="B30" s="6"/>
      <c r="D30" s="15"/>
      <c r="H30" s="5"/>
    </row>
    <row r="31" spans="2:8" s="4" customFormat="1" ht="13.5">
      <c r="B31" s="6"/>
      <c r="D31" s="15"/>
      <c r="H31" s="5"/>
    </row>
    <row r="32" spans="2:8" s="4" customFormat="1" ht="13.5">
      <c r="B32" s="6"/>
      <c r="D32" s="15"/>
      <c r="H32" s="5"/>
    </row>
    <row r="33" spans="2:8" s="4" customFormat="1" ht="13.5">
      <c r="B33" s="6"/>
      <c r="D33" s="15"/>
      <c r="H33" s="5"/>
    </row>
    <row r="34" spans="2:8" s="4" customFormat="1" ht="13.5">
      <c r="B34" s="6"/>
      <c r="D34" s="15"/>
      <c r="H34" s="5"/>
    </row>
    <row r="35" spans="2:8" s="4" customFormat="1" ht="13.5">
      <c r="B35" s="6"/>
      <c r="D35" s="15"/>
      <c r="H35" s="5"/>
    </row>
    <row r="36" spans="2:8" s="4" customFormat="1" ht="13.5">
      <c r="B36" s="6"/>
      <c r="D36" s="15"/>
      <c r="H36" s="5"/>
    </row>
    <row r="37" spans="2:8" s="4" customFormat="1" ht="13.5">
      <c r="B37" s="6"/>
      <c r="D37" s="15"/>
      <c r="H37" s="5"/>
    </row>
    <row r="38" spans="2:8" s="4" customFormat="1" ht="13.5">
      <c r="B38" s="6"/>
      <c r="D38" s="15"/>
      <c r="H38" s="5"/>
    </row>
    <row r="39" spans="2:8" s="4" customFormat="1" ht="13.5">
      <c r="B39" s="6"/>
      <c r="D39" s="15"/>
      <c r="H39" s="5"/>
    </row>
    <row r="40" spans="2:8" s="4" customFormat="1" ht="13.5">
      <c r="B40" s="6"/>
      <c r="D40" s="15"/>
      <c r="H40" s="5"/>
    </row>
    <row r="41" spans="2:8" s="4" customFormat="1" ht="13.5">
      <c r="B41" s="6"/>
      <c r="D41" s="15"/>
      <c r="H41" s="5"/>
    </row>
    <row r="42" spans="2:8" s="4" customFormat="1" ht="13.5">
      <c r="B42" s="6"/>
      <c r="D42" s="15"/>
      <c r="H42" s="5"/>
    </row>
    <row r="43" spans="2:8" s="4" customFormat="1" ht="13.5">
      <c r="B43" s="6"/>
      <c r="D43" s="15"/>
      <c r="H43" s="5"/>
    </row>
    <row r="44" spans="2:8" s="4" customFormat="1" ht="13.5">
      <c r="B44" s="6"/>
      <c r="D44" s="15"/>
      <c r="H44" s="5"/>
    </row>
    <row r="45" spans="2:8" s="4" customFormat="1" ht="13.5">
      <c r="B45" s="6"/>
      <c r="D45" s="15"/>
      <c r="H45" s="5"/>
    </row>
    <row r="46" spans="2:8" s="4" customFormat="1" ht="13.5">
      <c r="B46" s="6"/>
      <c r="D46" s="15"/>
      <c r="H46" s="5"/>
    </row>
    <row r="47" spans="2:8" s="4" customFormat="1" ht="13.5">
      <c r="B47" s="6"/>
      <c r="D47" s="15"/>
      <c r="H47" s="5"/>
    </row>
    <row r="48" spans="2:8" s="4" customFormat="1" ht="13.5">
      <c r="B48" s="6"/>
      <c r="D48" s="15"/>
      <c r="H48" s="5"/>
    </row>
    <row r="49" spans="2:8" s="4" customFormat="1" ht="13.5">
      <c r="B49" s="6"/>
      <c r="D49" s="15"/>
      <c r="H49" s="5"/>
    </row>
    <row r="50" spans="2:8" s="4" customFormat="1" ht="13.5">
      <c r="B50" s="6"/>
      <c r="D50" s="15"/>
      <c r="H50" s="5"/>
    </row>
    <row r="51" spans="2:8" s="4" customFormat="1" ht="13.5">
      <c r="B51" s="6"/>
      <c r="D51" s="15"/>
      <c r="H51" s="5"/>
    </row>
    <row r="52" spans="2:8" s="4" customFormat="1" ht="13.5">
      <c r="B52" s="6"/>
      <c r="D52" s="15"/>
      <c r="H52" s="5"/>
    </row>
    <row r="53" spans="2:8" s="4" customFormat="1" ht="13.5">
      <c r="B53" s="6"/>
      <c r="D53" s="15"/>
      <c r="H53" s="5"/>
    </row>
    <row r="54" spans="2:8" s="4" customFormat="1" ht="13.5">
      <c r="B54" s="6"/>
      <c r="D54" s="15"/>
      <c r="H54" s="5"/>
    </row>
    <row r="55" spans="2:8" s="4" customFormat="1" ht="13.5">
      <c r="B55" s="6"/>
      <c r="D55" s="15"/>
      <c r="H55" s="5"/>
    </row>
    <row r="56" spans="2:8" s="4" customFormat="1" ht="13.5">
      <c r="B56" s="6"/>
      <c r="D56" s="15"/>
      <c r="H56" s="5"/>
    </row>
    <row r="57" spans="2:8" s="4" customFormat="1" ht="13.5">
      <c r="B57" s="6"/>
      <c r="D57" s="15"/>
      <c r="H57" s="5"/>
    </row>
    <row r="58" spans="2:8" s="4" customFormat="1" ht="13.5">
      <c r="B58" s="6"/>
      <c r="D58" s="15"/>
      <c r="H58" s="5"/>
    </row>
    <row r="59" spans="2:8" s="4" customFormat="1" ht="13.5">
      <c r="B59" s="6"/>
      <c r="D59" s="15"/>
      <c r="H59" s="5"/>
    </row>
    <row r="60" spans="2:8" s="4" customFormat="1" ht="13.5">
      <c r="B60" s="6"/>
      <c r="D60" s="15"/>
      <c r="H60" s="5"/>
    </row>
    <row r="61" spans="2:8" s="4" customFormat="1" ht="13.5">
      <c r="B61" s="6"/>
      <c r="D61" s="15"/>
      <c r="H61" s="5"/>
    </row>
    <row r="62" spans="2:8" s="4" customFormat="1" ht="13.5">
      <c r="B62" s="6"/>
      <c r="D62" s="15"/>
      <c r="H62" s="5"/>
    </row>
    <row r="63" spans="2:8" s="4" customFormat="1" ht="13.5">
      <c r="B63" s="6"/>
      <c r="D63" s="15"/>
      <c r="H63" s="5"/>
    </row>
    <row r="64" spans="2:8" s="4" customFormat="1" ht="13.5">
      <c r="B64" s="6"/>
      <c r="D64" s="15"/>
      <c r="H64" s="5"/>
    </row>
    <row r="65" spans="2:8" s="4" customFormat="1" ht="13.5">
      <c r="B65" s="6"/>
      <c r="D65" s="15"/>
      <c r="H65" s="5"/>
    </row>
    <row r="66" spans="2:8" s="4" customFormat="1" ht="13.5">
      <c r="B66" s="6"/>
      <c r="D66" s="15"/>
      <c r="H66" s="5"/>
    </row>
    <row r="67" spans="2:8" s="4" customFormat="1" ht="13.5">
      <c r="B67" s="6"/>
      <c r="D67" s="15"/>
      <c r="H67" s="5"/>
    </row>
    <row r="68" spans="2:8" s="4" customFormat="1" ht="13.5">
      <c r="B68" s="6"/>
      <c r="D68" s="15"/>
      <c r="H68" s="5"/>
    </row>
    <row r="69" spans="2:8" s="4" customFormat="1" ht="13.5">
      <c r="B69" s="6"/>
      <c r="D69" s="15"/>
      <c r="H69" s="5"/>
    </row>
    <row r="70" spans="2:8" s="4" customFormat="1" ht="13.5">
      <c r="B70" s="6"/>
      <c r="D70" s="15"/>
      <c r="H70" s="5"/>
    </row>
    <row r="71" spans="2:8" s="4" customFormat="1" ht="13.5">
      <c r="B71" s="6"/>
      <c r="D71" s="15"/>
      <c r="H71" s="5"/>
    </row>
    <row r="72" spans="2:8" s="4" customFormat="1" ht="13.5">
      <c r="B72" s="6"/>
      <c r="D72" s="15"/>
      <c r="H72" s="5"/>
    </row>
    <row r="73" spans="2:8" s="4" customFormat="1" ht="13.5">
      <c r="B73" s="6"/>
      <c r="D73" s="15"/>
      <c r="H73" s="5"/>
    </row>
    <row r="74" spans="2:8" s="4" customFormat="1" ht="13.5">
      <c r="B74" s="6"/>
      <c r="D74" s="15"/>
      <c r="H74" s="5"/>
    </row>
    <row r="75" spans="2:8" s="4" customFormat="1" ht="13.5">
      <c r="B75" s="6"/>
      <c r="D75" s="15"/>
      <c r="H75" s="5"/>
    </row>
    <row r="76" spans="2:8" s="4" customFormat="1" ht="13.5">
      <c r="B76" s="6"/>
      <c r="D76" s="15"/>
      <c r="H76" s="5"/>
    </row>
    <row r="77" spans="2:8" s="4" customFormat="1" ht="13.5">
      <c r="B77" s="6"/>
      <c r="D77" s="15"/>
      <c r="H77" s="5"/>
    </row>
    <row r="78" spans="2:8" s="4" customFormat="1" ht="13.5">
      <c r="B78" s="6"/>
      <c r="D78" s="15"/>
      <c r="H78" s="5"/>
    </row>
    <row r="79" spans="2:8" s="4" customFormat="1" ht="13.5">
      <c r="B79" s="6"/>
      <c r="D79" s="15"/>
      <c r="H79" s="5"/>
    </row>
    <row r="80" spans="2:8" s="4" customFormat="1" ht="13.5">
      <c r="B80" s="6"/>
      <c r="D80" s="15"/>
      <c r="H80" s="5"/>
    </row>
    <row r="81" spans="2:8" s="4" customFormat="1" ht="13.5">
      <c r="B81" s="6"/>
      <c r="D81" s="15"/>
      <c r="H81" s="5"/>
    </row>
    <row r="82" spans="2:8" s="4" customFormat="1" ht="13.5">
      <c r="B82" s="6"/>
      <c r="D82" s="15"/>
      <c r="H82" s="5"/>
    </row>
    <row r="83" spans="2:8" s="4" customFormat="1" ht="13.5">
      <c r="B83" s="6"/>
      <c r="D83" s="15"/>
      <c r="H83" s="5"/>
    </row>
    <row r="84" spans="2:8" s="4" customFormat="1" ht="13.5">
      <c r="B84" s="6"/>
      <c r="D84" s="15"/>
      <c r="H84" s="5"/>
    </row>
    <row r="85" spans="2:8" s="4" customFormat="1" ht="13.5">
      <c r="B85" s="6"/>
      <c r="D85" s="15"/>
      <c r="H85" s="5"/>
    </row>
    <row r="86" spans="2:8" s="4" customFormat="1" ht="13.5">
      <c r="B86" s="6"/>
      <c r="D86" s="15"/>
      <c r="H86" s="5"/>
    </row>
    <row r="87" spans="2:8" s="4" customFormat="1" ht="13.5">
      <c r="B87" s="6"/>
      <c r="D87" s="15"/>
      <c r="H87" s="5"/>
    </row>
    <row r="88" spans="2:8" s="4" customFormat="1" ht="13.5">
      <c r="B88" s="6"/>
      <c r="D88" s="15"/>
      <c r="H88" s="5"/>
    </row>
    <row r="89" spans="2:8" s="4" customFormat="1" ht="13.5">
      <c r="B89" s="6"/>
      <c r="D89" s="15"/>
      <c r="H89" s="5"/>
    </row>
    <row r="90" spans="2:8" s="4" customFormat="1" ht="13.5">
      <c r="B90" s="6"/>
      <c r="D90" s="15"/>
      <c r="H90" s="5"/>
    </row>
    <row r="91" spans="2:8" s="4" customFormat="1" ht="13.5">
      <c r="B91" s="6"/>
      <c r="D91" s="15"/>
      <c r="H91" s="5"/>
    </row>
    <row r="92" spans="2:8" s="4" customFormat="1" ht="13.5">
      <c r="B92" s="6"/>
      <c r="D92" s="15"/>
      <c r="H92" s="5"/>
    </row>
    <row r="93" spans="2:8" s="4" customFormat="1" ht="13.5">
      <c r="B93" s="6"/>
      <c r="D93" s="15"/>
      <c r="H93" s="5"/>
    </row>
    <row r="94" spans="2:8" s="4" customFormat="1" ht="13.5">
      <c r="B94" s="6"/>
      <c r="D94" s="15"/>
      <c r="H94" s="5"/>
    </row>
    <row r="95" spans="2:8" s="4" customFormat="1" ht="13.5">
      <c r="B95" s="6"/>
      <c r="D95" s="15"/>
      <c r="H95" s="5"/>
    </row>
    <row r="96" spans="2:8" s="4" customFormat="1" ht="13.5">
      <c r="B96" s="6"/>
      <c r="D96" s="15"/>
      <c r="H96" s="5"/>
    </row>
    <row r="97" spans="2:8" s="4" customFormat="1" ht="13.5">
      <c r="B97" s="6"/>
      <c r="D97" s="15"/>
      <c r="H97" s="5"/>
    </row>
    <row r="98" spans="2:8" s="4" customFormat="1" ht="13.5">
      <c r="B98" s="6"/>
      <c r="D98" s="15"/>
      <c r="H98" s="5"/>
    </row>
    <row r="99" spans="2:8" s="4" customFormat="1" ht="13.5">
      <c r="B99" s="6"/>
      <c r="D99" s="15"/>
      <c r="H99" s="5"/>
    </row>
    <row r="100" spans="2:8" s="4" customFormat="1" ht="13.5">
      <c r="B100" s="6"/>
      <c r="D100" s="15"/>
      <c r="H100" s="5"/>
    </row>
    <row r="101" spans="2:8" s="4" customFormat="1" ht="13.5">
      <c r="B101" s="6"/>
      <c r="D101" s="15"/>
      <c r="H101" s="5"/>
    </row>
    <row r="102" spans="2:8" s="4" customFormat="1" ht="13.5">
      <c r="B102" s="6"/>
      <c r="D102" s="15"/>
      <c r="H102" s="5"/>
    </row>
    <row r="103" spans="2:8" s="4" customFormat="1" ht="13.5">
      <c r="B103" s="6"/>
      <c r="D103" s="15"/>
      <c r="H103" s="5"/>
    </row>
    <row r="104" spans="2:8" s="4" customFormat="1" ht="13.5">
      <c r="B104" s="6"/>
      <c r="D104" s="15"/>
      <c r="H104" s="5"/>
    </row>
    <row r="105" spans="2:8" s="4" customFormat="1" ht="13.5">
      <c r="B105" s="6"/>
      <c r="D105" s="15"/>
      <c r="H105" s="5"/>
    </row>
    <row r="106" spans="2:8" s="4" customFormat="1" ht="13.5">
      <c r="B106" s="6"/>
      <c r="D106" s="15"/>
      <c r="H106" s="5"/>
    </row>
    <row r="107" spans="2:8" s="4" customFormat="1" ht="13.5">
      <c r="B107" s="6"/>
      <c r="D107" s="15"/>
      <c r="H107" s="5"/>
    </row>
    <row r="108" spans="2:8" s="4" customFormat="1" ht="13.5">
      <c r="B108" s="6"/>
      <c r="D108" s="15"/>
      <c r="H108" s="5"/>
    </row>
    <row r="109" spans="2:8" s="4" customFormat="1" ht="13.5">
      <c r="B109" s="6"/>
      <c r="D109" s="15"/>
      <c r="H109" s="5"/>
    </row>
    <row r="110" spans="2:8" s="4" customFormat="1" ht="13.5">
      <c r="B110" s="6"/>
      <c r="D110" s="15"/>
      <c r="H110" s="5"/>
    </row>
    <row r="111" spans="2:8" s="4" customFormat="1" ht="13.5">
      <c r="B111" s="6"/>
      <c r="D111" s="15"/>
      <c r="H111" s="5"/>
    </row>
    <row r="112" spans="2:8" s="4" customFormat="1" ht="13.5">
      <c r="B112" s="6"/>
      <c r="D112" s="15"/>
      <c r="H112" s="5"/>
    </row>
    <row r="113" spans="2:8" s="4" customFormat="1" ht="13.5">
      <c r="B113" s="6"/>
      <c r="D113" s="15"/>
      <c r="H113" s="5"/>
    </row>
    <row r="114" spans="2:8" s="4" customFormat="1" ht="13.5">
      <c r="B114" s="6"/>
      <c r="D114" s="15"/>
      <c r="H114" s="5"/>
    </row>
    <row r="115" spans="2:8" s="4" customFormat="1" ht="13.5">
      <c r="B115" s="6"/>
      <c r="D115" s="15"/>
      <c r="H115" s="5"/>
    </row>
    <row r="116" spans="2:8" s="4" customFormat="1" ht="13.5">
      <c r="B116" s="6"/>
      <c r="D116" s="15"/>
      <c r="H116" s="5"/>
    </row>
    <row r="117" spans="2:8" s="4" customFormat="1" ht="13.5">
      <c r="B117" s="6"/>
      <c r="D117" s="15"/>
      <c r="H117" s="5"/>
    </row>
    <row r="118" spans="2:8" s="4" customFormat="1" ht="13.5">
      <c r="B118" s="6"/>
      <c r="D118" s="15"/>
      <c r="H118" s="5"/>
    </row>
    <row r="119" spans="2:8" s="4" customFormat="1" ht="13.5">
      <c r="B119" s="6"/>
      <c r="D119" s="15"/>
      <c r="H119" s="5"/>
    </row>
    <row r="120" spans="2:8" s="4" customFormat="1" ht="13.5">
      <c r="B120" s="6"/>
      <c r="D120" s="15"/>
      <c r="H120" s="5"/>
    </row>
    <row r="121" spans="2:8" s="4" customFormat="1" ht="13.5">
      <c r="B121" s="6"/>
      <c r="D121" s="15"/>
      <c r="H121" s="5"/>
    </row>
    <row r="122" spans="2:8" s="4" customFormat="1" ht="13.5">
      <c r="B122" s="6"/>
      <c r="D122" s="15"/>
      <c r="H122" s="5"/>
    </row>
    <row r="123" spans="2:8" s="4" customFormat="1" ht="13.5">
      <c r="B123" s="6"/>
      <c r="D123" s="15"/>
      <c r="H123" s="5"/>
    </row>
    <row r="124" spans="2:8" s="4" customFormat="1" ht="13.5">
      <c r="B124" s="6"/>
      <c r="D124" s="15"/>
      <c r="H124" s="5"/>
    </row>
    <row r="125" spans="2:8" s="4" customFormat="1" ht="13.5">
      <c r="B125" s="6"/>
      <c r="D125" s="15"/>
      <c r="H125" s="5"/>
    </row>
    <row r="126" spans="2:8" s="4" customFormat="1" ht="13.5">
      <c r="B126" s="6"/>
      <c r="D126" s="15"/>
      <c r="H126" s="5"/>
    </row>
    <row r="127" spans="2:8" s="4" customFormat="1" ht="13.5">
      <c r="B127" s="6"/>
      <c r="D127" s="15"/>
      <c r="H127" s="5"/>
    </row>
    <row r="128" spans="2:8" s="4" customFormat="1" ht="13.5">
      <c r="B128" s="6"/>
      <c r="D128" s="15"/>
      <c r="H128" s="5"/>
    </row>
    <row r="129" spans="2:8" s="4" customFormat="1" ht="13.5">
      <c r="B129" s="6"/>
      <c r="D129" s="15"/>
      <c r="H129" s="5"/>
    </row>
    <row r="130" spans="2:8" s="4" customFormat="1" ht="13.5">
      <c r="B130" s="6"/>
      <c r="D130" s="15"/>
      <c r="H130" s="5"/>
    </row>
    <row r="131" spans="2:8" s="4" customFormat="1" ht="13.5">
      <c r="B131" s="6"/>
      <c r="D131" s="15"/>
      <c r="H131" s="5"/>
    </row>
    <row r="132" spans="2:8" s="4" customFormat="1" ht="13.5">
      <c r="B132" s="6"/>
      <c r="D132" s="15"/>
      <c r="H132" s="5"/>
    </row>
    <row r="133" spans="2:8" s="4" customFormat="1" ht="13.5">
      <c r="B133" s="6"/>
      <c r="D133" s="15"/>
      <c r="H133" s="5"/>
    </row>
    <row r="134" spans="2:8" s="4" customFormat="1" ht="13.5">
      <c r="B134" s="6"/>
      <c r="D134" s="15"/>
      <c r="H134" s="5"/>
    </row>
    <row r="135" spans="2:8" s="4" customFormat="1" ht="13.5">
      <c r="B135" s="6"/>
      <c r="D135" s="15"/>
      <c r="H135" s="5"/>
    </row>
    <row r="136" spans="2:8" s="4" customFormat="1" ht="13.5">
      <c r="B136" s="6"/>
      <c r="D136" s="15"/>
      <c r="H136" s="5"/>
    </row>
    <row r="137" spans="2:8" s="4" customFormat="1" ht="13.5">
      <c r="B137" s="6"/>
      <c r="D137" s="15"/>
      <c r="H137" s="5"/>
    </row>
    <row r="138" spans="2:8" s="4" customFormat="1" ht="13.5">
      <c r="B138" s="6"/>
      <c r="D138" s="15"/>
      <c r="H138" s="5"/>
    </row>
    <row r="139" spans="2:8" s="4" customFormat="1" ht="13.5">
      <c r="B139" s="6"/>
      <c r="D139" s="15"/>
      <c r="H139" s="5"/>
    </row>
    <row r="140" spans="2:8" s="4" customFormat="1" ht="13.5">
      <c r="B140" s="6"/>
      <c r="D140" s="15"/>
      <c r="H140" s="5"/>
    </row>
    <row r="141" spans="2:8" s="4" customFormat="1" ht="13.5">
      <c r="B141" s="6"/>
      <c r="D141" s="15"/>
      <c r="H141" s="5"/>
    </row>
    <row r="142" spans="2:8" s="4" customFormat="1" ht="13.5">
      <c r="B142" s="6"/>
      <c r="D142" s="15"/>
      <c r="H142" s="5"/>
    </row>
    <row r="143" spans="2:8" s="4" customFormat="1" ht="13.5">
      <c r="B143" s="6"/>
      <c r="D143" s="15"/>
      <c r="H143" s="5"/>
    </row>
    <row r="144" spans="2:8" s="4" customFormat="1" ht="13.5">
      <c r="B144" s="6"/>
      <c r="D144" s="15"/>
      <c r="H144" s="5"/>
    </row>
    <row r="145" spans="2:8" s="4" customFormat="1" ht="13.5">
      <c r="B145" s="6"/>
      <c r="D145" s="15"/>
      <c r="H145" s="5"/>
    </row>
    <row r="146" spans="2:8" s="4" customFormat="1" ht="13.5">
      <c r="B146" s="6"/>
      <c r="D146" s="15"/>
      <c r="H146" s="5"/>
    </row>
    <row r="147" spans="2:8" s="4" customFormat="1" ht="13.5">
      <c r="B147" s="6"/>
      <c r="D147" s="15"/>
      <c r="H147" s="5"/>
    </row>
    <row r="148" spans="2:8" s="4" customFormat="1" ht="13.5">
      <c r="B148" s="6"/>
      <c r="D148" s="15"/>
      <c r="H148" s="5"/>
    </row>
    <row r="149" spans="2:8" s="4" customFormat="1" ht="13.5">
      <c r="B149" s="6"/>
      <c r="D149" s="15"/>
      <c r="H149" s="5"/>
    </row>
    <row r="150" spans="2:8" s="4" customFormat="1" ht="13.5">
      <c r="B150" s="6"/>
      <c r="D150" s="15"/>
      <c r="H150" s="5"/>
    </row>
    <row r="151" spans="2:8" s="4" customFormat="1" ht="13.5">
      <c r="B151" s="6"/>
      <c r="D151" s="15"/>
      <c r="H151" s="5"/>
    </row>
    <row r="152" spans="2:8" s="4" customFormat="1" ht="13.5">
      <c r="B152" s="6"/>
      <c r="D152" s="15"/>
      <c r="H152" s="5"/>
    </row>
    <row r="153" spans="2:8" s="4" customFormat="1" ht="13.5">
      <c r="B153" s="6"/>
      <c r="D153" s="15"/>
      <c r="H153" s="5"/>
    </row>
    <row r="154" spans="2:8" s="4" customFormat="1" ht="13.5">
      <c r="B154" s="6"/>
      <c r="D154" s="15"/>
      <c r="H154" s="5"/>
    </row>
    <row r="155" spans="2:8" s="4" customFormat="1" ht="13.5">
      <c r="B155" s="6"/>
      <c r="D155" s="15"/>
      <c r="H155" s="5"/>
    </row>
    <row r="156" spans="2:8" s="4" customFormat="1" ht="13.5">
      <c r="B156" s="6"/>
      <c r="D156" s="15"/>
      <c r="H156" s="5"/>
    </row>
    <row r="157" spans="2:8" s="4" customFormat="1" ht="13.5">
      <c r="B157" s="6"/>
      <c r="D157" s="15"/>
      <c r="H157" s="5"/>
    </row>
    <row r="158" spans="2:8" s="4" customFormat="1" ht="13.5">
      <c r="B158" s="6"/>
      <c r="D158" s="15"/>
      <c r="H158" s="5"/>
    </row>
    <row r="159" spans="2:8" s="4" customFormat="1" ht="13.5">
      <c r="B159" s="6"/>
      <c r="D159" s="15"/>
      <c r="H159" s="5"/>
    </row>
    <row r="160" spans="2:8" s="4" customFormat="1" ht="13.5">
      <c r="B160" s="6"/>
      <c r="D160" s="15"/>
      <c r="H160" s="5"/>
    </row>
    <row r="161" spans="2:8" s="4" customFormat="1" ht="13.5">
      <c r="B161" s="6"/>
      <c r="D161" s="15"/>
      <c r="H161" s="5"/>
    </row>
    <row r="162" spans="2:8" s="4" customFormat="1" ht="13.5">
      <c r="B162" s="6"/>
      <c r="D162" s="15"/>
      <c r="H162" s="5"/>
    </row>
    <row r="163" spans="2:8" s="4" customFormat="1" ht="13.5">
      <c r="B163" s="6"/>
      <c r="D163" s="15"/>
      <c r="H163" s="5"/>
    </row>
    <row r="164" spans="2:8" s="4" customFormat="1" ht="13.5">
      <c r="B164" s="6"/>
      <c r="D164" s="15"/>
      <c r="H164" s="5"/>
    </row>
    <row r="165" spans="2:8" s="4" customFormat="1" ht="13.5">
      <c r="B165" s="6"/>
      <c r="D165" s="15"/>
      <c r="H165" s="5"/>
    </row>
    <row r="166" spans="2:8" s="4" customFormat="1" ht="13.5">
      <c r="B166" s="6"/>
      <c r="D166" s="15"/>
      <c r="H166" s="5"/>
    </row>
    <row r="167" spans="2:8" s="4" customFormat="1" ht="13.5">
      <c r="B167" s="6"/>
      <c r="D167" s="15"/>
      <c r="H167" s="5"/>
    </row>
    <row r="168" spans="2:8" s="4" customFormat="1" ht="13.5">
      <c r="B168" s="6"/>
      <c r="D168" s="15"/>
      <c r="H168" s="5"/>
    </row>
    <row r="169" spans="2:8" s="4" customFormat="1" ht="13.5">
      <c r="B169" s="6"/>
      <c r="D169" s="15"/>
      <c r="H169" s="5"/>
    </row>
    <row r="170" spans="2:8" s="4" customFormat="1" ht="13.5">
      <c r="B170" s="6"/>
      <c r="D170" s="15"/>
      <c r="H170" s="5"/>
    </row>
    <row r="171" spans="2:8" s="4" customFormat="1" ht="13.5">
      <c r="B171" s="6"/>
      <c r="D171" s="15"/>
      <c r="H171" s="5"/>
    </row>
    <row r="172" spans="2:8" s="4" customFormat="1" ht="13.5">
      <c r="B172" s="6"/>
      <c r="D172" s="15"/>
      <c r="H172" s="5"/>
    </row>
    <row r="173" spans="2:8" s="4" customFormat="1" ht="13.5">
      <c r="B173" s="6"/>
      <c r="D173" s="15"/>
      <c r="H173" s="5"/>
    </row>
    <row r="174" spans="2:8" s="4" customFormat="1" ht="13.5">
      <c r="B174" s="6"/>
      <c r="D174" s="15"/>
      <c r="H174" s="5"/>
    </row>
    <row r="175" spans="2:8" s="4" customFormat="1" ht="13.5">
      <c r="B175" s="6"/>
      <c r="D175" s="15"/>
      <c r="H175" s="5"/>
    </row>
    <row r="176" spans="2:8" s="4" customFormat="1" ht="13.5">
      <c r="B176" s="6"/>
      <c r="D176" s="15"/>
      <c r="H176" s="5"/>
    </row>
    <row r="177" spans="2:8" s="4" customFormat="1" ht="13.5">
      <c r="B177" s="6"/>
      <c r="D177" s="15"/>
      <c r="H177" s="5"/>
    </row>
    <row r="178" spans="2:8" s="4" customFormat="1" ht="13.5">
      <c r="B178" s="6"/>
      <c r="D178" s="15"/>
      <c r="H178" s="5"/>
    </row>
    <row r="179" spans="2:8" s="4" customFormat="1" ht="13.5">
      <c r="B179" s="6"/>
      <c r="D179" s="15"/>
      <c r="H179" s="5"/>
    </row>
    <row r="180" spans="2:8" s="4" customFormat="1" ht="13.5">
      <c r="B180" s="6"/>
      <c r="D180" s="15"/>
      <c r="H180" s="5"/>
    </row>
    <row r="181" spans="2:8" s="4" customFormat="1" ht="13.5">
      <c r="B181" s="6"/>
      <c r="D181" s="15"/>
      <c r="H181" s="5"/>
    </row>
    <row r="182" spans="2:8" s="4" customFormat="1" ht="13.5">
      <c r="B182" s="6"/>
      <c r="D182" s="15"/>
      <c r="H182" s="5"/>
    </row>
    <row r="183" spans="2:8" s="4" customFormat="1" ht="13.5">
      <c r="B183" s="6"/>
      <c r="D183" s="15"/>
      <c r="H183" s="5"/>
    </row>
    <row r="184" spans="2:8" s="4" customFormat="1" ht="13.5">
      <c r="B184" s="6"/>
      <c r="D184" s="15"/>
      <c r="H184" s="5"/>
    </row>
    <row r="185" spans="2:8" s="4" customFormat="1" ht="13.5">
      <c r="B185" s="6"/>
      <c r="D185" s="15"/>
      <c r="H185" s="5"/>
    </row>
    <row r="186" spans="2:8" s="4" customFormat="1" ht="13.5">
      <c r="B186" s="6"/>
      <c r="D186" s="15"/>
      <c r="H186" s="5"/>
    </row>
    <row r="187" spans="2:8" s="4" customFormat="1" ht="13.5">
      <c r="B187" s="6"/>
      <c r="D187" s="15"/>
      <c r="H187" s="5"/>
    </row>
    <row r="188" spans="2:8" s="4" customFormat="1" ht="13.5">
      <c r="B188" s="6"/>
      <c r="D188" s="15"/>
      <c r="H188" s="5"/>
    </row>
    <row r="189" spans="2:8" s="4" customFormat="1" ht="13.5">
      <c r="B189" s="6"/>
      <c r="D189" s="15"/>
      <c r="H189" s="5"/>
    </row>
    <row r="190" spans="2:8" s="4" customFormat="1" ht="13.5">
      <c r="B190" s="6"/>
      <c r="D190" s="15"/>
      <c r="H190" s="5"/>
    </row>
    <row r="191" spans="2:8" s="4" customFormat="1" ht="13.5">
      <c r="B191" s="6"/>
      <c r="D191" s="15"/>
      <c r="H191" s="5"/>
    </row>
    <row r="192" spans="2:8" s="4" customFormat="1" ht="13.5">
      <c r="B192" s="6"/>
      <c r="D192" s="15"/>
      <c r="H192" s="5"/>
    </row>
    <row r="193" spans="2:8" s="4" customFormat="1" ht="13.5">
      <c r="B193" s="6"/>
      <c r="D193" s="15"/>
      <c r="H193" s="5"/>
    </row>
    <row r="194" spans="2:8" s="4" customFormat="1" ht="13.5">
      <c r="B194" s="6"/>
      <c r="D194" s="15"/>
      <c r="H194" s="5"/>
    </row>
    <row r="195" spans="2:8" s="4" customFormat="1" ht="13.5">
      <c r="B195" s="6"/>
      <c r="D195" s="15"/>
      <c r="H195" s="5"/>
    </row>
    <row r="196" spans="2:8" s="4" customFormat="1" ht="13.5">
      <c r="B196" s="6"/>
      <c r="D196" s="15"/>
      <c r="H196" s="5"/>
    </row>
    <row r="197" spans="2:8" s="4" customFormat="1" ht="13.5">
      <c r="B197" s="6"/>
      <c r="D197" s="15"/>
      <c r="H197" s="5"/>
    </row>
    <row r="198" spans="2:8" s="4" customFormat="1" ht="13.5">
      <c r="B198" s="6"/>
      <c r="D198" s="15"/>
      <c r="H198" s="5"/>
    </row>
    <row r="199" spans="2:8" s="4" customFormat="1" ht="13.5">
      <c r="B199" s="6"/>
      <c r="D199" s="15"/>
      <c r="H199" s="5"/>
    </row>
    <row r="200" spans="2:8" s="4" customFormat="1" ht="13.5">
      <c r="B200" s="6"/>
      <c r="D200" s="15"/>
      <c r="H200" s="5"/>
    </row>
    <row r="201" spans="2:8" s="4" customFormat="1" ht="13.5">
      <c r="B201" s="6"/>
      <c r="D201" s="15"/>
      <c r="H201" s="5"/>
    </row>
    <row r="202" spans="2:8" s="4" customFormat="1" ht="13.5">
      <c r="B202" s="6"/>
      <c r="D202" s="15"/>
      <c r="H202" s="5"/>
    </row>
    <row r="203" spans="2:8" s="4" customFormat="1" ht="13.5">
      <c r="B203" s="6"/>
      <c r="D203" s="15"/>
      <c r="H203" s="5"/>
    </row>
    <row r="204" spans="2:8" s="4" customFormat="1" ht="13.5">
      <c r="B204" s="6"/>
      <c r="D204" s="15"/>
      <c r="H204" s="5"/>
    </row>
    <row r="205" spans="2:8" s="4" customFormat="1" ht="13.5">
      <c r="B205" s="6"/>
      <c r="D205" s="15"/>
      <c r="H205" s="5"/>
    </row>
    <row r="206" spans="2:8" s="4" customFormat="1" ht="13.5">
      <c r="B206" s="6"/>
      <c r="D206" s="15"/>
      <c r="H206" s="5"/>
    </row>
    <row r="207" spans="2:8" s="4" customFormat="1" ht="13.5">
      <c r="B207" s="6"/>
      <c r="D207" s="15"/>
      <c r="H207" s="5"/>
    </row>
    <row r="208" spans="2:8" s="4" customFormat="1" ht="13.5">
      <c r="B208" s="6"/>
      <c r="D208" s="15"/>
      <c r="H208" s="5"/>
    </row>
    <row r="209" spans="2:8" s="4" customFormat="1" ht="13.5">
      <c r="B209" s="6"/>
      <c r="D209" s="15"/>
      <c r="H209" s="5"/>
    </row>
    <row r="210" spans="2:8" s="4" customFormat="1" ht="13.5">
      <c r="B210" s="6"/>
      <c r="D210" s="15"/>
      <c r="H210" s="5"/>
    </row>
    <row r="211" spans="2:8" s="4" customFormat="1" ht="13.5">
      <c r="B211" s="6"/>
      <c r="D211" s="15"/>
      <c r="H211" s="5"/>
    </row>
    <row r="212" spans="2:8" s="4" customFormat="1" ht="13.5">
      <c r="B212" s="6"/>
      <c r="D212" s="15"/>
      <c r="H212" s="5"/>
    </row>
    <row r="213" spans="2:8" s="4" customFormat="1" ht="13.5">
      <c r="B213" s="6"/>
      <c r="D213" s="15"/>
      <c r="H213" s="5"/>
    </row>
    <row r="214" spans="2:8" s="4" customFormat="1" ht="13.5">
      <c r="B214" s="6"/>
      <c r="D214" s="15"/>
      <c r="H214" s="5"/>
    </row>
    <row r="215" spans="2:8" s="4" customFormat="1" ht="13.5">
      <c r="B215" s="6"/>
      <c r="D215" s="15"/>
      <c r="H215" s="5"/>
    </row>
    <row r="216" spans="2:8" s="4" customFormat="1" ht="13.5">
      <c r="B216" s="6"/>
      <c r="D216" s="15"/>
      <c r="H216" s="5"/>
    </row>
    <row r="217" spans="2:8" s="4" customFormat="1" ht="13.5">
      <c r="B217" s="6"/>
      <c r="D217" s="15"/>
      <c r="H217" s="5"/>
    </row>
    <row r="218" spans="2:8" s="4" customFormat="1" ht="13.5">
      <c r="B218" s="6"/>
      <c r="D218" s="15"/>
      <c r="H218" s="5"/>
    </row>
    <row r="219" spans="2:8" s="4" customFormat="1" ht="13.5">
      <c r="B219" s="6"/>
      <c r="D219" s="15"/>
      <c r="H219" s="5"/>
    </row>
    <row r="220" spans="2:8" s="4" customFormat="1" ht="13.5">
      <c r="B220" s="6"/>
      <c r="D220" s="15"/>
      <c r="H220" s="5"/>
    </row>
    <row r="221" spans="2:8" s="4" customFormat="1" ht="13.5">
      <c r="B221" s="6"/>
      <c r="D221" s="15"/>
      <c r="H221" s="5"/>
    </row>
    <row r="222" spans="2:8" s="4" customFormat="1" ht="13.5">
      <c r="B222" s="6"/>
      <c r="D222" s="15"/>
      <c r="H222" s="5"/>
    </row>
    <row r="223" spans="2:8" s="4" customFormat="1" ht="13.5">
      <c r="B223" s="6"/>
      <c r="D223" s="15"/>
      <c r="H223" s="5"/>
    </row>
    <row r="224" spans="2:8" s="4" customFormat="1" ht="13.5">
      <c r="B224" s="6"/>
      <c r="D224" s="15"/>
      <c r="H224" s="5"/>
    </row>
    <row r="225" spans="2:8" s="4" customFormat="1" ht="13.5">
      <c r="B225" s="6"/>
      <c r="D225" s="15"/>
      <c r="H225" s="5"/>
    </row>
    <row r="226" spans="2:8" s="4" customFormat="1" ht="13.5">
      <c r="B226" s="6"/>
      <c r="D226" s="15"/>
      <c r="H226" s="5"/>
    </row>
    <row r="227" spans="2:8" s="4" customFormat="1" ht="13.5">
      <c r="B227" s="6"/>
      <c r="D227" s="15"/>
      <c r="H227" s="5"/>
    </row>
    <row r="228" spans="2:8" s="4" customFormat="1" ht="13.5">
      <c r="B228" s="6"/>
      <c r="D228" s="15"/>
      <c r="H228" s="5"/>
    </row>
    <row r="229" spans="2:8" s="4" customFormat="1" ht="13.5">
      <c r="B229" s="6"/>
      <c r="D229" s="15"/>
      <c r="H229" s="5"/>
    </row>
    <row r="230" spans="2:8" s="4" customFormat="1" ht="13.5">
      <c r="B230" s="6"/>
      <c r="D230" s="15"/>
      <c r="H230" s="5"/>
    </row>
    <row r="231" spans="2:8" s="4" customFormat="1" ht="13.5">
      <c r="B231" s="6"/>
      <c r="D231" s="15"/>
      <c r="H231" s="5"/>
    </row>
    <row r="232" spans="2:8" s="4" customFormat="1" ht="13.5">
      <c r="B232" s="6"/>
      <c r="D232" s="15"/>
      <c r="H232" s="5"/>
    </row>
    <row r="233" spans="2:8" s="4" customFormat="1" ht="13.5">
      <c r="B233" s="6"/>
      <c r="D233" s="15"/>
      <c r="H233" s="5"/>
    </row>
    <row r="234" spans="2:8" s="4" customFormat="1" ht="13.5">
      <c r="B234" s="6"/>
      <c r="D234" s="15"/>
      <c r="H234" s="5"/>
    </row>
    <row r="235" spans="2:8" s="4" customFormat="1" ht="13.5">
      <c r="B235" s="6"/>
      <c r="D235" s="15"/>
      <c r="H235" s="5"/>
    </row>
    <row r="236" spans="2:8" s="4" customFormat="1" ht="13.5">
      <c r="B236" s="6"/>
      <c r="D236" s="15"/>
      <c r="H236" s="5"/>
    </row>
    <row r="237" spans="2:8" s="4" customFormat="1" ht="13.5">
      <c r="B237" s="6"/>
      <c r="D237" s="15"/>
      <c r="H237" s="5"/>
    </row>
    <row r="238" spans="2:8" s="4" customFormat="1" ht="13.5">
      <c r="B238" s="6"/>
      <c r="D238" s="15"/>
      <c r="H238" s="5"/>
    </row>
    <row r="239" spans="2:8" s="4" customFormat="1" ht="13.5">
      <c r="B239" s="6"/>
      <c r="D239" s="15"/>
      <c r="H239" s="5"/>
    </row>
    <row r="240" spans="2:8" s="4" customFormat="1" ht="13.5">
      <c r="B240" s="6"/>
      <c r="D240" s="15"/>
      <c r="H240" s="5"/>
    </row>
    <row r="241" spans="2:8" s="4" customFormat="1" ht="13.5">
      <c r="B241" s="6"/>
      <c r="D241" s="15"/>
      <c r="H241" s="5"/>
    </row>
    <row r="242" spans="2:8" s="4" customFormat="1" ht="13.5">
      <c r="B242" s="6"/>
      <c r="D242" s="15"/>
      <c r="H242" s="5"/>
    </row>
    <row r="243" spans="2:8" s="4" customFormat="1" ht="13.5">
      <c r="B243" s="6"/>
      <c r="D243" s="15"/>
      <c r="H243" s="5"/>
    </row>
    <row r="244" spans="2:8" s="4" customFormat="1" ht="13.5">
      <c r="B244" s="6"/>
      <c r="D244" s="15"/>
      <c r="H244" s="5"/>
    </row>
    <row r="245" spans="2:8" s="4" customFormat="1" ht="13.5">
      <c r="B245" s="6"/>
      <c r="D245" s="15"/>
      <c r="H245" s="5"/>
    </row>
    <row r="246" spans="2:8" s="4" customFormat="1" ht="13.5">
      <c r="B246" s="6"/>
      <c r="D246" s="15"/>
      <c r="H246" s="5"/>
    </row>
    <row r="247" spans="2:8" s="4" customFormat="1" ht="13.5">
      <c r="B247" s="6"/>
      <c r="D247" s="15"/>
      <c r="H247" s="5"/>
    </row>
    <row r="248" spans="2:8" s="4" customFormat="1" ht="13.5">
      <c r="B248" s="6"/>
      <c r="D248" s="15"/>
      <c r="H248" s="5"/>
    </row>
    <row r="249" spans="2:8" s="4" customFormat="1" ht="13.5">
      <c r="B249" s="6"/>
      <c r="D249" s="15"/>
      <c r="H249" s="5"/>
    </row>
    <row r="250" spans="2:8" s="4" customFormat="1" ht="13.5">
      <c r="B250" s="6"/>
      <c r="D250" s="15"/>
      <c r="H250" s="5"/>
    </row>
    <row r="251" spans="2:8" s="4" customFormat="1" ht="13.5">
      <c r="B251" s="6"/>
      <c r="D251" s="15"/>
      <c r="H251" s="5"/>
    </row>
    <row r="252" spans="2:8" s="4" customFormat="1" ht="13.5">
      <c r="B252" s="6"/>
      <c r="D252" s="15"/>
      <c r="H252" s="5"/>
    </row>
    <row r="253" spans="2:8" s="4" customFormat="1" ht="13.5">
      <c r="B253" s="6"/>
      <c r="D253" s="15"/>
      <c r="H253" s="5"/>
    </row>
    <row r="254" spans="2:8" s="4" customFormat="1" ht="13.5">
      <c r="B254" s="6"/>
      <c r="D254" s="15"/>
      <c r="H254" s="5"/>
    </row>
    <row r="255" spans="2:8" s="4" customFormat="1" ht="13.5">
      <c r="B255" s="6"/>
      <c r="D255" s="15"/>
      <c r="H255" s="5"/>
    </row>
    <row r="256" spans="2:8" s="4" customFormat="1" ht="13.5">
      <c r="B256" s="6"/>
      <c r="D256" s="15"/>
      <c r="H256" s="5"/>
    </row>
    <row r="257" spans="2:8" s="4" customFormat="1" ht="13.5">
      <c r="B257" s="6"/>
      <c r="D257" s="15"/>
      <c r="H257" s="5"/>
    </row>
    <row r="258" spans="2:8" s="4" customFormat="1" ht="13.5">
      <c r="B258" s="6"/>
      <c r="D258" s="15"/>
      <c r="H258" s="5"/>
    </row>
    <row r="259" spans="2:8" s="4" customFormat="1" ht="13.5">
      <c r="B259" s="6"/>
      <c r="D259" s="15"/>
      <c r="H259" s="5"/>
    </row>
    <row r="260" spans="2:8" s="4" customFormat="1" ht="13.5">
      <c r="B260" s="6"/>
      <c r="D260" s="15"/>
      <c r="H260" s="5"/>
    </row>
    <row r="261" spans="2:8" s="4" customFormat="1" ht="13.5">
      <c r="B261" s="6"/>
      <c r="D261" s="15"/>
      <c r="H261" s="5"/>
    </row>
    <row r="262" spans="2:8" s="4" customFormat="1" ht="13.5">
      <c r="B262" s="6"/>
      <c r="D262" s="15"/>
      <c r="H262" s="5"/>
    </row>
    <row r="263" spans="2:8" s="4" customFormat="1" ht="13.5">
      <c r="B263" s="6"/>
      <c r="D263" s="15"/>
      <c r="H263" s="5"/>
    </row>
    <row r="264" spans="2:8" s="4" customFormat="1" ht="13.5">
      <c r="B264" s="6"/>
      <c r="D264" s="15"/>
      <c r="H264" s="5"/>
    </row>
    <row r="265" spans="2:8" s="4" customFormat="1" ht="13.5">
      <c r="B265" s="6"/>
      <c r="D265" s="15"/>
      <c r="H265" s="5"/>
    </row>
    <row r="266" spans="2:8" s="4" customFormat="1" ht="13.5">
      <c r="B266" s="6"/>
      <c r="D266" s="15"/>
      <c r="H266" s="5"/>
    </row>
    <row r="267" spans="2:8" s="4" customFormat="1" ht="13.5">
      <c r="B267" s="6"/>
      <c r="D267" s="15"/>
      <c r="H267" s="5"/>
    </row>
    <row r="268" spans="2:8" s="4" customFormat="1" ht="13.5">
      <c r="B268" s="6"/>
      <c r="D268" s="15"/>
      <c r="H268" s="5"/>
    </row>
    <row r="269" spans="2:8" s="4" customFormat="1" ht="13.5">
      <c r="B269" s="6"/>
      <c r="D269" s="15"/>
      <c r="H269" s="5"/>
    </row>
    <row r="270" spans="2:8" s="4" customFormat="1" ht="13.5">
      <c r="B270" s="6"/>
      <c r="D270" s="15"/>
      <c r="H270" s="5"/>
    </row>
    <row r="271" spans="2:8" s="4" customFormat="1" ht="13.5">
      <c r="B271" s="6"/>
      <c r="D271" s="15"/>
      <c r="H271" s="5"/>
    </row>
    <row r="272" spans="2:8" s="4" customFormat="1" ht="13.5">
      <c r="B272" s="6"/>
      <c r="D272" s="15"/>
      <c r="H272" s="5"/>
    </row>
    <row r="273" spans="2:8" s="4" customFormat="1" ht="13.5">
      <c r="B273" s="6"/>
      <c r="D273" s="15"/>
      <c r="H273" s="5"/>
    </row>
    <row r="274" spans="2:8" s="4" customFormat="1" ht="13.5">
      <c r="B274" s="6"/>
      <c r="D274" s="15"/>
      <c r="H274" s="5"/>
    </row>
    <row r="275" spans="2:8" s="4" customFormat="1" ht="13.5">
      <c r="B275" s="6"/>
      <c r="D275" s="15"/>
      <c r="H275" s="5"/>
    </row>
    <row r="276" spans="2:8" s="4" customFormat="1" ht="13.5">
      <c r="B276" s="6"/>
      <c r="D276" s="15"/>
      <c r="H276" s="5"/>
    </row>
    <row r="277" spans="2:8" s="4" customFormat="1" ht="13.5">
      <c r="B277" s="6"/>
      <c r="D277" s="15"/>
      <c r="H277" s="5"/>
    </row>
    <row r="278" spans="2:8" s="4" customFormat="1" ht="13.5">
      <c r="B278" s="6"/>
      <c r="D278" s="15"/>
      <c r="H278" s="5"/>
    </row>
    <row r="279" spans="2:8" s="4" customFormat="1" ht="13.5">
      <c r="B279" s="6"/>
      <c r="D279" s="15"/>
      <c r="H279" s="5"/>
    </row>
    <row r="280" spans="2:8" s="4" customFormat="1" ht="13.5">
      <c r="B280" s="6"/>
      <c r="D280" s="15"/>
      <c r="H280" s="5"/>
    </row>
    <row r="281" spans="2:8" s="4" customFormat="1" ht="13.5">
      <c r="B281" s="6"/>
      <c r="D281" s="15"/>
      <c r="H281" s="5"/>
    </row>
    <row r="282" spans="2:8" s="4" customFormat="1" ht="13.5">
      <c r="B282" s="6"/>
      <c r="D282" s="15"/>
      <c r="H282" s="5"/>
    </row>
    <row r="283" spans="2:8" s="4" customFormat="1" ht="13.5">
      <c r="B283" s="6"/>
      <c r="D283" s="15"/>
      <c r="H283" s="5"/>
    </row>
    <row r="284" spans="2:8" s="4" customFormat="1" ht="13.5">
      <c r="B284" s="6"/>
      <c r="D284" s="15"/>
      <c r="H284" s="5"/>
    </row>
    <row r="285" spans="2:8" s="4" customFormat="1" ht="13.5">
      <c r="B285" s="6"/>
      <c r="D285" s="15"/>
      <c r="H285" s="5"/>
    </row>
    <row r="286" spans="2:8" s="4" customFormat="1" ht="13.5">
      <c r="B286" s="6"/>
      <c r="D286" s="15"/>
      <c r="H286" s="5"/>
    </row>
    <row r="287" spans="2:8" s="4" customFormat="1" ht="13.5">
      <c r="B287" s="6"/>
      <c r="D287" s="15"/>
      <c r="H287" s="5"/>
    </row>
    <row r="288" spans="2:8" s="4" customFormat="1" ht="13.5">
      <c r="B288" s="6"/>
      <c r="D288" s="15"/>
      <c r="H288" s="5"/>
    </row>
    <row r="289" spans="2:8" s="4" customFormat="1" ht="13.5">
      <c r="B289" s="6"/>
      <c r="D289" s="15"/>
      <c r="H289" s="5"/>
    </row>
    <row r="290" spans="2:8" s="4" customFormat="1" ht="13.5">
      <c r="B290" s="6"/>
      <c r="D290" s="15"/>
      <c r="H290" s="5"/>
    </row>
    <row r="291" spans="2:8" s="4" customFormat="1" ht="13.5">
      <c r="B291" s="6"/>
      <c r="D291" s="15"/>
      <c r="H291" s="5"/>
    </row>
    <row r="292" spans="2:8" s="4" customFormat="1" ht="13.5">
      <c r="B292" s="6"/>
      <c r="D292" s="15"/>
      <c r="H292" s="5"/>
    </row>
    <row r="293" spans="2:8" s="4" customFormat="1" ht="13.5">
      <c r="B293" s="6"/>
      <c r="D293" s="15"/>
      <c r="H293" s="5"/>
    </row>
    <row r="294" spans="2:8" s="4" customFormat="1" ht="13.5">
      <c r="B294" s="6"/>
      <c r="D294" s="15"/>
      <c r="H294" s="5"/>
    </row>
    <row r="295" spans="2:8" s="4" customFormat="1" ht="13.5">
      <c r="B295" s="6"/>
      <c r="D295" s="15"/>
      <c r="H295" s="5"/>
    </row>
    <row r="296" spans="2:8" s="4" customFormat="1" ht="13.5">
      <c r="B296" s="6"/>
      <c r="D296" s="15"/>
      <c r="H296" s="5"/>
    </row>
    <row r="297" spans="2:8" s="4" customFormat="1" ht="13.5">
      <c r="B297" s="6"/>
      <c r="D297" s="15"/>
      <c r="H297" s="5"/>
    </row>
    <row r="298" spans="2:8" s="4" customFormat="1" ht="13.5">
      <c r="B298" s="6"/>
      <c r="D298" s="15"/>
      <c r="H298" s="5"/>
    </row>
    <row r="299" spans="2:8" s="4" customFormat="1" ht="13.5">
      <c r="B299" s="6"/>
      <c r="D299" s="15"/>
      <c r="H299" s="5"/>
    </row>
    <row r="300" spans="2:8" s="4" customFormat="1" ht="13.5">
      <c r="B300" s="6"/>
      <c r="D300" s="15"/>
      <c r="H300" s="5"/>
    </row>
    <row r="301" spans="2:8" s="4" customFormat="1" ht="13.5">
      <c r="B301" s="6"/>
      <c r="D301" s="15"/>
      <c r="H301" s="5"/>
    </row>
    <row r="302" spans="2:8" s="4" customFormat="1" ht="13.5">
      <c r="B302" s="6"/>
      <c r="D302" s="15"/>
      <c r="H302" s="5"/>
    </row>
    <row r="303" spans="2:8" s="4" customFormat="1" ht="13.5">
      <c r="B303" s="6"/>
      <c r="D303" s="15"/>
      <c r="H303" s="5"/>
    </row>
    <row r="304" spans="2:8" s="4" customFormat="1" ht="13.5">
      <c r="B304" s="6"/>
      <c r="D304" s="15"/>
      <c r="H304" s="5"/>
    </row>
    <row r="305" spans="2:8" s="4" customFormat="1" ht="13.5">
      <c r="B305" s="6"/>
      <c r="D305" s="15"/>
      <c r="H305" s="5"/>
    </row>
    <row r="306" spans="2:8" s="4" customFormat="1" ht="13.5">
      <c r="B306" s="6"/>
      <c r="D306" s="15"/>
      <c r="H306" s="5"/>
    </row>
    <row r="307" spans="2:8" s="4" customFormat="1" ht="13.5">
      <c r="B307" s="6"/>
      <c r="D307" s="15"/>
      <c r="H307" s="5"/>
    </row>
    <row r="308" spans="2:8" s="4" customFormat="1" ht="13.5">
      <c r="B308" s="6"/>
      <c r="D308" s="15"/>
      <c r="H308" s="5"/>
    </row>
    <row r="309" spans="2:8" s="4" customFormat="1" ht="13.5">
      <c r="B309" s="6"/>
      <c r="D309" s="15"/>
      <c r="H309" s="5"/>
    </row>
    <row r="310" spans="2:8" s="4" customFormat="1" ht="13.5">
      <c r="B310" s="6"/>
      <c r="D310" s="15"/>
      <c r="H310" s="5"/>
    </row>
    <row r="311" spans="2:8" s="4" customFormat="1" ht="13.5">
      <c r="B311" s="6"/>
      <c r="D311" s="15"/>
      <c r="H311" s="5"/>
    </row>
    <row r="312" spans="2:8" s="4" customFormat="1" ht="13.5">
      <c r="B312" s="6"/>
      <c r="D312" s="15"/>
      <c r="H312" s="5"/>
    </row>
    <row r="313" spans="2:8" s="4" customFormat="1" ht="13.5">
      <c r="B313" s="6"/>
      <c r="D313" s="15"/>
      <c r="H313" s="5"/>
    </row>
    <row r="314" spans="2:8" s="4" customFormat="1" ht="13.5">
      <c r="B314" s="6"/>
      <c r="D314" s="15"/>
      <c r="H314" s="5"/>
    </row>
    <row r="315" spans="2:8" s="4" customFormat="1" ht="13.5">
      <c r="B315" s="6"/>
      <c r="D315" s="15"/>
      <c r="H315" s="5"/>
    </row>
    <row r="316" spans="2:8" s="4" customFormat="1" ht="13.5">
      <c r="B316" s="6"/>
      <c r="D316" s="15"/>
      <c r="H316" s="5"/>
    </row>
    <row r="317" spans="2:8" s="4" customFormat="1" ht="13.5">
      <c r="B317" s="6"/>
      <c r="D317" s="15"/>
      <c r="H317" s="5"/>
    </row>
    <row r="318" spans="2:8" s="4" customFormat="1" ht="13.5">
      <c r="B318" s="6"/>
      <c r="D318" s="15"/>
      <c r="H318" s="5"/>
    </row>
    <row r="319" spans="2:8" s="4" customFormat="1" ht="13.5">
      <c r="B319" s="6"/>
      <c r="D319" s="15"/>
      <c r="H319" s="5"/>
    </row>
    <row r="320" spans="2:8" s="4" customFormat="1" ht="13.5">
      <c r="B320" s="6"/>
      <c r="D320" s="15"/>
      <c r="H320" s="5"/>
    </row>
    <row r="321" spans="2:8" s="4" customFormat="1" ht="13.5">
      <c r="B321" s="6"/>
      <c r="D321" s="15"/>
      <c r="H321" s="5"/>
    </row>
    <row r="322" spans="2:8" s="4" customFormat="1" ht="13.5">
      <c r="B322" s="6"/>
      <c r="D322" s="15"/>
      <c r="H322" s="5"/>
    </row>
    <row r="323" spans="2:8" s="4" customFormat="1" ht="13.5">
      <c r="B323" s="6"/>
      <c r="D323" s="15"/>
      <c r="H323" s="5"/>
    </row>
    <row r="324" spans="2:8" s="4" customFormat="1" ht="13.5">
      <c r="B324" s="6"/>
      <c r="D324" s="15"/>
      <c r="H324" s="5"/>
    </row>
    <row r="325" spans="2:8" s="4" customFormat="1" ht="13.5">
      <c r="B325" s="6"/>
      <c r="D325" s="15"/>
      <c r="H325" s="5"/>
    </row>
    <row r="326" spans="2:8" s="4" customFormat="1" ht="13.5">
      <c r="B326" s="6"/>
      <c r="D326" s="15"/>
      <c r="H326" s="5"/>
    </row>
    <row r="327" spans="2:8" s="4" customFormat="1" ht="13.5">
      <c r="B327" s="6"/>
      <c r="D327" s="15"/>
      <c r="H327" s="5"/>
    </row>
    <row r="328" spans="2:8" s="4" customFormat="1" ht="13.5">
      <c r="B328" s="6"/>
      <c r="D328" s="15"/>
      <c r="H328" s="5"/>
    </row>
    <row r="329" spans="2:8" s="4" customFormat="1" ht="13.5">
      <c r="B329" s="6"/>
      <c r="D329" s="15"/>
      <c r="H329" s="5"/>
    </row>
    <row r="330" spans="2:8" s="4" customFormat="1" ht="13.5">
      <c r="B330" s="6"/>
      <c r="D330" s="15"/>
      <c r="H330" s="5"/>
    </row>
    <row r="331" spans="2:8" s="4" customFormat="1" ht="13.5">
      <c r="B331" s="6"/>
      <c r="D331" s="15"/>
      <c r="H331" s="5"/>
    </row>
    <row r="332" spans="2:8" s="4" customFormat="1" ht="13.5">
      <c r="B332" s="6"/>
      <c r="D332" s="15"/>
      <c r="H332" s="5"/>
    </row>
    <row r="333" spans="2:8" s="4" customFormat="1" ht="13.5">
      <c r="B333" s="6"/>
      <c r="D333" s="15"/>
      <c r="H333" s="5"/>
    </row>
    <row r="334" spans="2:8" s="4" customFormat="1" ht="13.5">
      <c r="B334" s="6"/>
      <c r="D334" s="15"/>
      <c r="H334" s="5"/>
    </row>
    <row r="335" spans="2:8" s="4" customFormat="1" ht="13.5">
      <c r="B335" s="6"/>
      <c r="D335" s="15"/>
      <c r="H335" s="5"/>
    </row>
    <row r="336" spans="2:8" s="4" customFormat="1" ht="13.5">
      <c r="B336" s="6"/>
      <c r="D336" s="15"/>
      <c r="H336" s="5"/>
    </row>
    <row r="337" spans="2:8" s="4" customFormat="1" ht="13.5">
      <c r="B337" s="6"/>
      <c r="D337" s="15"/>
      <c r="H337" s="5"/>
    </row>
    <row r="338" spans="2:8" s="4" customFormat="1" ht="13.5">
      <c r="B338" s="6"/>
      <c r="D338" s="15"/>
      <c r="H338" s="5"/>
    </row>
    <row r="339" spans="2:8" s="4" customFormat="1" ht="13.5">
      <c r="B339" s="6"/>
      <c r="D339" s="15"/>
      <c r="H339" s="5"/>
    </row>
    <row r="340" spans="2:8" s="4" customFormat="1" ht="13.5">
      <c r="B340" s="6"/>
      <c r="D340" s="15"/>
      <c r="H340" s="5"/>
    </row>
    <row r="341" spans="2:8" s="4" customFormat="1" ht="13.5">
      <c r="B341" s="6"/>
      <c r="D341" s="15"/>
      <c r="H341" s="5"/>
    </row>
    <row r="342" spans="2:8" s="4" customFormat="1" ht="13.5">
      <c r="B342" s="6"/>
      <c r="D342" s="15"/>
      <c r="H342" s="5"/>
    </row>
    <row r="343" spans="2:8" s="4" customFormat="1" ht="13.5">
      <c r="B343" s="6"/>
      <c r="D343" s="15"/>
      <c r="H343" s="5"/>
    </row>
    <row r="344" spans="2:8" s="4" customFormat="1" ht="13.5">
      <c r="B344" s="6"/>
      <c r="D344" s="15"/>
      <c r="H344" s="5"/>
    </row>
    <row r="345" spans="2:8" s="4" customFormat="1" ht="13.5">
      <c r="B345" s="6"/>
      <c r="D345" s="15"/>
      <c r="H345" s="5"/>
    </row>
    <row r="346" spans="2:8" s="4" customFormat="1" ht="13.5">
      <c r="B346" s="6"/>
      <c r="D346" s="15"/>
      <c r="H346" s="5"/>
    </row>
    <row r="347" spans="2:8" s="4" customFormat="1" ht="13.5">
      <c r="B347" s="6"/>
      <c r="D347" s="15"/>
      <c r="H347" s="5"/>
    </row>
    <row r="348" spans="2:8" s="4" customFormat="1" ht="13.5">
      <c r="B348" s="6"/>
      <c r="D348" s="15"/>
      <c r="H348" s="5"/>
    </row>
    <row r="349" spans="2:8" s="4" customFormat="1" ht="13.5">
      <c r="B349" s="6"/>
      <c r="D349" s="15"/>
      <c r="H349" s="5"/>
    </row>
    <row r="350" spans="2:8" s="4" customFormat="1" ht="13.5">
      <c r="B350" s="6"/>
      <c r="D350" s="15"/>
      <c r="H350" s="5"/>
    </row>
    <row r="351" spans="2:8" s="4" customFormat="1" ht="13.5">
      <c r="B351" s="6"/>
      <c r="D351" s="15"/>
      <c r="H351" s="5"/>
    </row>
    <row r="352" spans="2:8" s="4" customFormat="1" ht="13.5">
      <c r="B352" s="6"/>
      <c r="D352" s="15"/>
      <c r="H352" s="5"/>
    </row>
    <row r="353" spans="2:8" s="4" customFormat="1" ht="13.5">
      <c r="B353" s="6"/>
      <c r="D353" s="15"/>
      <c r="H353" s="5"/>
    </row>
    <row r="354" spans="2:8" s="4" customFormat="1" ht="13.5">
      <c r="B354" s="6"/>
      <c r="D354" s="15"/>
      <c r="H354" s="5"/>
    </row>
    <row r="355" spans="2:8" s="4" customFormat="1" ht="13.5">
      <c r="B355" s="6"/>
      <c r="D355" s="15"/>
      <c r="H355" s="5"/>
    </row>
    <row r="356" spans="2:8" s="4" customFormat="1" ht="13.5">
      <c r="B356" s="6"/>
      <c r="D356" s="15"/>
      <c r="H356" s="5"/>
    </row>
    <row r="357" spans="2:8" s="4" customFormat="1" ht="13.5">
      <c r="B357" s="6"/>
      <c r="D357" s="15"/>
      <c r="H357" s="5"/>
    </row>
    <row r="358" spans="2:8" s="4" customFormat="1" ht="13.5">
      <c r="B358" s="6"/>
      <c r="D358" s="15"/>
      <c r="H358" s="5"/>
    </row>
    <row r="359" spans="2:8" s="4" customFormat="1" ht="13.5">
      <c r="B359" s="6"/>
      <c r="D359" s="15"/>
      <c r="H359" s="5"/>
    </row>
    <row r="360" spans="2:8" s="4" customFormat="1" ht="13.5">
      <c r="B360" s="6"/>
      <c r="D360" s="15"/>
      <c r="H360" s="5"/>
    </row>
    <row r="361" spans="2:8" s="4" customFormat="1" ht="13.5">
      <c r="B361" s="6"/>
      <c r="D361" s="15"/>
      <c r="H361" s="5"/>
    </row>
    <row r="362" spans="2:8" s="4" customFormat="1" ht="13.5">
      <c r="B362" s="6"/>
      <c r="D362" s="15"/>
      <c r="H362" s="5"/>
    </row>
    <row r="363" spans="2:8" s="4" customFormat="1" ht="13.5">
      <c r="B363" s="6"/>
      <c r="D363" s="15"/>
      <c r="H363" s="5"/>
    </row>
    <row r="364" spans="2:8" s="4" customFormat="1" ht="13.5">
      <c r="B364" s="6"/>
      <c r="D364" s="15"/>
      <c r="H364" s="5"/>
    </row>
    <row r="365" spans="2:8" s="4" customFormat="1" ht="13.5">
      <c r="B365" s="6"/>
      <c r="D365" s="15"/>
      <c r="H365" s="5"/>
    </row>
    <row r="366" spans="2:8" s="4" customFormat="1" ht="13.5">
      <c r="B366" s="6"/>
      <c r="D366" s="15"/>
      <c r="H366" s="5"/>
    </row>
    <row r="367" spans="2:8" s="4" customFormat="1" ht="13.5">
      <c r="B367" s="6"/>
      <c r="D367" s="15"/>
      <c r="H367" s="5"/>
    </row>
    <row r="368" spans="2:8" s="4" customFormat="1" ht="13.5">
      <c r="B368" s="6"/>
      <c r="D368" s="15"/>
      <c r="H368" s="5"/>
    </row>
    <row r="369" spans="2:8" s="4" customFormat="1" ht="13.5">
      <c r="B369" s="6"/>
      <c r="D369" s="15"/>
      <c r="H369" s="5"/>
    </row>
    <row r="370" spans="2:8" s="4" customFormat="1" ht="13.5">
      <c r="B370" s="6"/>
      <c r="D370" s="15"/>
      <c r="H370" s="5"/>
    </row>
    <row r="371" spans="2:8" s="4" customFormat="1" ht="13.5">
      <c r="B371" s="6"/>
      <c r="D371" s="15"/>
      <c r="H371" s="5"/>
    </row>
    <row r="372" spans="2:8" s="4" customFormat="1" ht="13.5">
      <c r="B372" s="6"/>
      <c r="D372" s="15"/>
      <c r="H372" s="5"/>
    </row>
    <row r="373" spans="2:8" s="4" customFormat="1" ht="13.5">
      <c r="B373" s="6"/>
      <c r="D373" s="15"/>
      <c r="H373" s="5"/>
    </row>
    <row r="374" spans="2:8" s="4" customFormat="1" ht="13.5">
      <c r="B374" s="6"/>
      <c r="D374" s="15"/>
      <c r="H374" s="5"/>
    </row>
    <row r="375" spans="2:8" s="4" customFormat="1" ht="13.5">
      <c r="B375" s="6"/>
      <c r="D375" s="15"/>
      <c r="H375" s="5"/>
    </row>
    <row r="376" spans="2:8" s="4" customFormat="1" ht="13.5">
      <c r="B376" s="6"/>
      <c r="D376" s="15"/>
      <c r="H376" s="5"/>
    </row>
    <row r="377" spans="2:8" s="4" customFormat="1" ht="13.5">
      <c r="B377" s="6"/>
      <c r="D377" s="15"/>
      <c r="H377" s="5"/>
    </row>
    <row r="378" spans="2:8" s="4" customFormat="1" ht="13.5">
      <c r="B378" s="6"/>
      <c r="D378" s="15"/>
      <c r="H378" s="5"/>
    </row>
    <row r="379" spans="2:8" s="4" customFormat="1" ht="13.5">
      <c r="B379" s="6"/>
      <c r="D379" s="15"/>
      <c r="H379" s="5"/>
    </row>
    <row r="380" spans="2:8" s="4" customFormat="1" ht="13.5">
      <c r="B380" s="6"/>
      <c r="D380" s="15"/>
      <c r="H380" s="5"/>
    </row>
    <row r="381" spans="2:8" s="4" customFormat="1" ht="13.5">
      <c r="B381" s="6"/>
      <c r="D381" s="15"/>
      <c r="H381" s="5"/>
    </row>
    <row r="382" spans="2:8" s="4" customFormat="1" ht="13.5">
      <c r="B382" s="6"/>
      <c r="D382" s="15"/>
      <c r="H382" s="5"/>
    </row>
    <row r="383" spans="2:8" s="4" customFormat="1" ht="13.5">
      <c r="B383" s="6"/>
      <c r="D383" s="15"/>
      <c r="H383" s="5"/>
    </row>
    <row r="384" spans="2:8" s="4" customFormat="1" ht="13.5">
      <c r="B384" s="6"/>
      <c r="D384" s="15"/>
      <c r="H384" s="5"/>
    </row>
    <row r="385" spans="2:8" s="4" customFormat="1" ht="13.5">
      <c r="B385" s="6"/>
      <c r="D385" s="15"/>
      <c r="H385" s="5"/>
    </row>
    <row r="386" spans="2:8" s="4" customFormat="1" ht="13.5">
      <c r="B386" s="6"/>
      <c r="D386" s="15"/>
      <c r="H386" s="5"/>
    </row>
    <row r="387" spans="2:8" s="4" customFormat="1" ht="13.5">
      <c r="B387" s="6"/>
      <c r="D387" s="15"/>
      <c r="H387" s="5"/>
    </row>
    <row r="388" spans="2:8" s="4" customFormat="1" ht="13.5">
      <c r="B388" s="6"/>
      <c r="D388" s="15"/>
      <c r="H388" s="5"/>
    </row>
    <row r="389" spans="2:8" s="4" customFormat="1" ht="13.5">
      <c r="B389" s="6"/>
      <c r="D389" s="15"/>
      <c r="H389" s="5"/>
    </row>
    <row r="390" spans="2:8" s="4" customFormat="1" ht="13.5">
      <c r="B390" s="6"/>
      <c r="D390" s="15"/>
      <c r="H390" s="5"/>
    </row>
    <row r="391" spans="2:8" s="4" customFormat="1" ht="13.5">
      <c r="B391" s="6"/>
      <c r="D391" s="15"/>
      <c r="H391" s="5"/>
    </row>
    <row r="392" spans="2:8" s="4" customFormat="1" ht="13.5">
      <c r="B392" s="6"/>
      <c r="D392" s="15"/>
      <c r="H392" s="5"/>
    </row>
    <row r="393" spans="2:8" s="4" customFormat="1" ht="13.5">
      <c r="B393" s="6"/>
      <c r="D393" s="15"/>
      <c r="H393" s="5"/>
    </row>
    <row r="394" spans="2:8" s="4" customFormat="1" ht="13.5">
      <c r="B394" s="6"/>
      <c r="D394" s="15"/>
      <c r="H394" s="5"/>
    </row>
    <row r="395" spans="2:8" s="4" customFormat="1" ht="13.5">
      <c r="B395" s="6"/>
      <c r="D395" s="15"/>
      <c r="H395" s="5"/>
    </row>
    <row r="396" spans="2:8" s="4" customFormat="1" ht="13.5">
      <c r="B396" s="6"/>
      <c r="D396" s="15"/>
      <c r="H396" s="5"/>
    </row>
    <row r="397" spans="2:8" s="4" customFormat="1" ht="13.5">
      <c r="B397" s="6"/>
      <c r="D397" s="15"/>
      <c r="H397" s="5"/>
    </row>
    <row r="398" spans="2:8" s="4" customFormat="1" ht="13.5">
      <c r="B398" s="6"/>
      <c r="D398" s="15"/>
      <c r="H398" s="5"/>
    </row>
    <row r="399" spans="2:8" s="4" customFormat="1" ht="13.5">
      <c r="B399" s="6"/>
      <c r="D399" s="15"/>
      <c r="H399" s="5"/>
    </row>
    <row r="400" spans="2:8" s="4" customFormat="1" ht="13.5">
      <c r="B400" s="6"/>
      <c r="D400" s="15"/>
      <c r="H400" s="5"/>
    </row>
    <row r="401" spans="2:8" s="4" customFormat="1" ht="13.5">
      <c r="B401" s="6"/>
      <c r="D401" s="15"/>
      <c r="H401" s="5"/>
    </row>
    <row r="402" spans="2:8" s="4" customFormat="1" ht="13.5">
      <c r="B402" s="6"/>
      <c r="D402" s="15"/>
      <c r="H402" s="5"/>
    </row>
    <row r="403" spans="2:8" s="4" customFormat="1" ht="13.5">
      <c r="B403" s="6"/>
      <c r="D403" s="15"/>
      <c r="H403" s="5"/>
    </row>
    <row r="404" spans="2:8" s="4" customFormat="1" ht="13.5">
      <c r="B404" s="6"/>
      <c r="D404" s="15"/>
      <c r="H404" s="5"/>
    </row>
    <row r="405" spans="2:8" s="4" customFormat="1" ht="13.5">
      <c r="B405" s="6"/>
      <c r="D405" s="15"/>
      <c r="H405" s="5"/>
    </row>
    <row r="406" spans="2:8" s="4" customFormat="1" ht="13.5">
      <c r="B406" s="6"/>
      <c r="D406" s="15"/>
      <c r="H406" s="5"/>
    </row>
    <row r="407" spans="2:8" s="4" customFormat="1" ht="13.5">
      <c r="B407" s="6"/>
      <c r="D407" s="15"/>
      <c r="H407" s="5"/>
    </row>
    <row r="408" spans="2:8" s="4" customFormat="1" ht="13.5">
      <c r="B408" s="6"/>
      <c r="D408" s="15"/>
      <c r="H408" s="5"/>
    </row>
    <row r="409" spans="2:8" s="4" customFormat="1" ht="13.5">
      <c r="B409" s="6"/>
      <c r="D409" s="15"/>
      <c r="H409" s="5"/>
    </row>
    <row r="410" spans="2:8" s="4" customFormat="1" ht="13.5">
      <c r="B410" s="6"/>
      <c r="D410" s="15"/>
      <c r="H410" s="5"/>
    </row>
    <row r="411" spans="2:8" s="4" customFormat="1" ht="13.5">
      <c r="B411" s="6"/>
      <c r="D411" s="15"/>
      <c r="H411" s="5"/>
    </row>
    <row r="412" spans="2:8" s="4" customFormat="1" ht="13.5">
      <c r="B412" s="6"/>
      <c r="D412" s="15"/>
      <c r="H412" s="5"/>
    </row>
    <row r="413" spans="2:8" s="4" customFormat="1" ht="13.5">
      <c r="B413" s="6"/>
      <c r="D413" s="15"/>
      <c r="H413" s="5"/>
    </row>
    <row r="414" spans="2:8" s="4" customFormat="1" ht="13.5">
      <c r="B414" s="6"/>
      <c r="D414" s="15"/>
      <c r="H414" s="5"/>
    </row>
    <row r="415" spans="2:8" s="4" customFormat="1" ht="13.5">
      <c r="B415" s="6"/>
      <c r="D415" s="15"/>
      <c r="H415" s="5"/>
    </row>
    <row r="416" spans="2:8" s="4" customFormat="1" ht="13.5">
      <c r="B416" s="6"/>
      <c r="D416" s="15"/>
      <c r="H416" s="5"/>
    </row>
    <row r="417" spans="2:8" s="4" customFormat="1" ht="13.5">
      <c r="B417" s="6"/>
      <c r="D417" s="15"/>
      <c r="H417" s="5"/>
    </row>
    <row r="418" spans="2:8" s="4" customFormat="1" ht="13.5">
      <c r="B418" s="6"/>
      <c r="D418" s="15"/>
      <c r="H418" s="5"/>
    </row>
    <row r="419" spans="2:8" s="4" customFormat="1" ht="13.5">
      <c r="B419" s="6"/>
      <c r="D419" s="15"/>
      <c r="H419" s="5"/>
    </row>
    <row r="420" spans="2:8" s="4" customFormat="1" ht="13.5">
      <c r="B420" s="6"/>
      <c r="D420" s="15"/>
      <c r="H420" s="5"/>
    </row>
    <row r="421" spans="2:8" s="4" customFormat="1" ht="13.5">
      <c r="B421" s="6"/>
      <c r="D421" s="15"/>
      <c r="H421" s="5"/>
    </row>
    <row r="422" spans="2:8" s="4" customFormat="1" ht="13.5">
      <c r="B422" s="6"/>
      <c r="D422" s="15"/>
      <c r="H422" s="5"/>
    </row>
    <row r="423" spans="2:8" s="4" customFormat="1" ht="13.5">
      <c r="B423" s="6"/>
      <c r="D423" s="15"/>
      <c r="H423" s="5"/>
    </row>
    <row r="424" spans="2:8" s="4" customFormat="1" ht="13.5">
      <c r="B424" s="6"/>
      <c r="D424" s="15"/>
      <c r="H424" s="5"/>
    </row>
    <row r="425" spans="2:8" s="4" customFormat="1" ht="13.5">
      <c r="B425" s="6"/>
      <c r="D425" s="15"/>
      <c r="H425" s="5"/>
    </row>
    <row r="426" spans="2:8" s="4" customFormat="1" ht="13.5">
      <c r="B426" s="6"/>
      <c r="D426" s="15"/>
      <c r="H426" s="5"/>
    </row>
    <row r="427" spans="2:8" s="4" customFormat="1" ht="13.5">
      <c r="B427" s="6"/>
      <c r="D427" s="15"/>
      <c r="H427" s="5"/>
    </row>
    <row r="428" spans="2:8" s="4" customFormat="1" ht="13.5">
      <c r="B428" s="6"/>
      <c r="D428" s="15"/>
      <c r="H428" s="5"/>
    </row>
    <row r="429" spans="2:8" s="4" customFormat="1" ht="13.5">
      <c r="B429" s="6"/>
      <c r="D429" s="15"/>
      <c r="H429" s="5"/>
    </row>
    <row r="430" spans="2:8" s="4" customFormat="1" ht="13.5">
      <c r="B430" s="6"/>
      <c r="D430" s="15"/>
      <c r="H430" s="5"/>
    </row>
    <row r="431" spans="2:8" s="4" customFormat="1" ht="13.5">
      <c r="B431" s="6"/>
      <c r="D431" s="15"/>
      <c r="H431" s="5"/>
    </row>
    <row r="432" spans="2:8" s="4" customFormat="1" ht="13.5">
      <c r="B432" s="6"/>
      <c r="D432" s="15"/>
      <c r="H432" s="5"/>
    </row>
    <row r="433" spans="2:8" s="4" customFormat="1" ht="13.5">
      <c r="B433" s="6"/>
      <c r="D433" s="15"/>
      <c r="H433" s="5"/>
    </row>
    <row r="434" spans="2:8" s="4" customFormat="1" ht="13.5">
      <c r="B434" s="6"/>
      <c r="D434" s="15"/>
      <c r="H434" s="5"/>
    </row>
    <row r="435" spans="2:8" s="4" customFormat="1" ht="13.5">
      <c r="B435" s="6"/>
      <c r="D435" s="15"/>
      <c r="H435" s="5"/>
    </row>
    <row r="436" spans="2:8" s="4" customFormat="1" ht="13.5">
      <c r="B436" s="6"/>
      <c r="D436" s="15"/>
      <c r="H436" s="5"/>
    </row>
    <row r="437" spans="2:8" s="4" customFormat="1" ht="13.5">
      <c r="B437" s="6"/>
      <c r="D437" s="15"/>
      <c r="H437" s="5"/>
    </row>
    <row r="438" spans="2:8" s="4" customFormat="1" ht="13.5">
      <c r="B438" s="6"/>
      <c r="D438" s="15"/>
      <c r="H438" s="5"/>
    </row>
    <row r="439" spans="2:8" s="4" customFormat="1" ht="13.5">
      <c r="B439" s="6"/>
      <c r="D439" s="15"/>
      <c r="H439" s="5"/>
    </row>
    <row r="440" spans="2:8" s="4" customFormat="1" ht="13.5">
      <c r="B440" s="6"/>
      <c r="D440" s="15"/>
      <c r="H440" s="5"/>
    </row>
    <row r="441" spans="2:8" s="4" customFormat="1" ht="13.5">
      <c r="B441" s="6"/>
      <c r="D441" s="15"/>
      <c r="H441" s="5"/>
    </row>
    <row r="442" spans="2:8" s="4" customFormat="1" ht="13.5">
      <c r="B442" s="6"/>
      <c r="D442" s="15"/>
      <c r="H442" s="5"/>
    </row>
    <row r="443" spans="2:8" s="4" customFormat="1" ht="13.5">
      <c r="B443" s="6"/>
      <c r="D443" s="15"/>
      <c r="H443" s="5"/>
    </row>
    <row r="444" spans="2:8" s="4" customFormat="1" ht="13.5">
      <c r="B444" s="6"/>
      <c r="D444" s="15"/>
      <c r="H444" s="5"/>
    </row>
    <row r="445" spans="2:8" s="4" customFormat="1" ht="13.5">
      <c r="B445" s="6"/>
      <c r="D445" s="15"/>
      <c r="H445" s="5"/>
    </row>
    <row r="446" spans="2:8" s="4" customFormat="1" ht="13.5">
      <c r="B446" s="6"/>
      <c r="D446" s="15"/>
      <c r="H446" s="5"/>
    </row>
    <row r="447" spans="2:8" s="4" customFormat="1" ht="13.5">
      <c r="B447" s="6"/>
      <c r="D447" s="15"/>
      <c r="H447" s="5"/>
    </row>
    <row r="448" spans="2:8" s="4" customFormat="1" ht="13.5">
      <c r="B448" s="6"/>
      <c r="D448" s="15"/>
      <c r="H448" s="5"/>
    </row>
    <row r="449" spans="2:8" s="4" customFormat="1" ht="13.5">
      <c r="B449" s="6"/>
      <c r="D449" s="15"/>
      <c r="H449" s="5"/>
    </row>
    <row r="450" spans="2:8" s="4" customFormat="1" ht="13.5">
      <c r="B450" s="6"/>
      <c r="D450" s="15"/>
      <c r="H450" s="5"/>
    </row>
    <row r="451" spans="2:8" s="4" customFormat="1" ht="13.5">
      <c r="B451" s="6"/>
      <c r="D451" s="15"/>
      <c r="H451" s="5"/>
    </row>
    <row r="452" spans="2:8" s="4" customFormat="1" ht="13.5">
      <c r="B452" s="6"/>
      <c r="D452" s="15"/>
      <c r="H452" s="5"/>
    </row>
    <row r="453" spans="2:8" s="4" customFormat="1" ht="13.5">
      <c r="B453" s="6"/>
      <c r="D453" s="15"/>
      <c r="H453" s="5"/>
    </row>
    <row r="454" spans="2:8" s="4" customFormat="1" ht="13.5">
      <c r="B454" s="6"/>
      <c r="D454" s="15"/>
      <c r="H454" s="5"/>
    </row>
    <row r="455" spans="2:8" s="4" customFormat="1" ht="13.5">
      <c r="B455" s="6"/>
      <c r="D455" s="15"/>
      <c r="H455" s="5"/>
    </row>
    <row r="456" spans="2:8" s="4" customFormat="1" ht="13.5">
      <c r="B456" s="6"/>
      <c r="D456" s="15"/>
      <c r="H456" s="5"/>
    </row>
    <row r="457" spans="2:8" s="4" customFormat="1" ht="13.5">
      <c r="B457" s="6"/>
      <c r="D457" s="15"/>
      <c r="H457" s="5"/>
    </row>
    <row r="458" spans="2:8" s="4" customFormat="1" ht="13.5">
      <c r="B458" s="6"/>
      <c r="D458" s="15"/>
      <c r="H458" s="5"/>
    </row>
    <row r="459" spans="2:8" s="4" customFormat="1" ht="13.5">
      <c r="B459" s="6"/>
      <c r="D459" s="15"/>
      <c r="H459" s="5"/>
    </row>
    <row r="460" spans="2:8" s="4" customFormat="1" ht="13.5">
      <c r="B460" s="6"/>
      <c r="D460" s="15"/>
      <c r="H460" s="5"/>
    </row>
    <row r="461" spans="2:8" s="4" customFormat="1" ht="13.5">
      <c r="B461" s="6"/>
      <c r="D461" s="15"/>
      <c r="H461" s="5"/>
    </row>
    <row r="462" spans="2:8" s="4" customFormat="1" ht="13.5">
      <c r="B462" s="6"/>
      <c r="D462" s="15"/>
      <c r="H462" s="5"/>
    </row>
    <row r="463" spans="2:8" s="4" customFormat="1" ht="13.5">
      <c r="B463" s="6"/>
      <c r="D463" s="15"/>
      <c r="H463" s="5"/>
    </row>
    <row r="464" spans="2:8" s="4" customFormat="1" ht="13.5">
      <c r="B464" s="6"/>
      <c r="D464" s="15"/>
      <c r="H464" s="5"/>
    </row>
    <row r="465" spans="2:8" s="4" customFormat="1" ht="13.5">
      <c r="B465" s="6"/>
      <c r="D465" s="15"/>
      <c r="H465" s="5"/>
    </row>
    <row r="466" spans="2:8" s="4" customFormat="1" ht="13.5">
      <c r="B466" s="6"/>
      <c r="D466" s="15"/>
      <c r="H466" s="5"/>
    </row>
    <row r="467" spans="2:8" s="4" customFormat="1" ht="13.5">
      <c r="B467" s="6"/>
      <c r="D467" s="15"/>
      <c r="H467" s="5"/>
    </row>
    <row r="468" spans="2:8" s="4" customFormat="1" ht="13.5">
      <c r="B468" s="6"/>
      <c r="D468" s="15"/>
      <c r="H468" s="5"/>
    </row>
    <row r="469" spans="2:8" s="4" customFormat="1" ht="13.5">
      <c r="B469" s="6"/>
      <c r="D469" s="15"/>
      <c r="H469" s="5"/>
    </row>
    <row r="470" spans="2:8" s="4" customFormat="1" ht="13.5">
      <c r="B470" s="6"/>
      <c r="D470" s="15"/>
      <c r="H470" s="5"/>
    </row>
    <row r="471" spans="2:8" s="4" customFormat="1" ht="13.5">
      <c r="B471" s="6"/>
      <c r="D471" s="15"/>
      <c r="H471" s="5"/>
    </row>
    <row r="472" spans="2:8" s="4" customFormat="1" ht="13.5">
      <c r="B472" s="6"/>
      <c r="D472" s="15"/>
      <c r="H472" s="5"/>
    </row>
    <row r="473" spans="2:8" s="4" customFormat="1" ht="13.5">
      <c r="B473" s="6"/>
      <c r="D473" s="15"/>
      <c r="H473" s="5"/>
    </row>
    <row r="474" spans="2:8" s="4" customFormat="1" ht="13.5">
      <c r="B474" s="6"/>
      <c r="D474" s="15"/>
      <c r="H474" s="5"/>
    </row>
    <row r="475" spans="2:8" s="4" customFormat="1" ht="13.5">
      <c r="B475" s="6"/>
      <c r="D475" s="15"/>
      <c r="H475" s="5"/>
    </row>
    <row r="476" spans="2:8" s="4" customFormat="1" ht="13.5">
      <c r="B476" s="6"/>
      <c r="D476" s="15"/>
      <c r="H476" s="5"/>
    </row>
    <row r="477" spans="2:8" s="4" customFormat="1" ht="13.5">
      <c r="B477" s="6"/>
      <c r="D477" s="15"/>
      <c r="H477" s="5"/>
    </row>
    <row r="478" spans="2:8" s="4" customFormat="1" ht="13.5">
      <c r="B478" s="6"/>
      <c r="D478" s="15"/>
      <c r="H478" s="5"/>
    </row>
    <row r="479" spans="2:8" s="4" customFormat="1" ht="13.5">
      <c r="B479" s="6"/>
      <c r="D479" s="15"/>
      <c r="H479" s="5"/>
    </row>
    <row r="480" spans="2:8" s="4" customFormat="1" ht="13.5">
      <c r="B480" s="6"/>
      <c r="D480" s="15"/>
      <c r="H480" s="5"/>
    </row>
    <row r="481" spans="2:8" s="4" customFormat="1" ht="13.5">
      <c r="B481" s="6"/>
      <c r="D481" s="15"/>
      <c r="H481" s="5"/>
    </row>
    <row r="482" spans="2:8" s="4" customFormat="1" ht="13.5">
      <c r="B482" s="6"/>
      <c r="D482" s="15"/>
      <c r="H482" s="5"/>
    </row>
    <row r="483" spans="2:8" s="4" customFormat="1" ht="13.5">
      <c r="B483" s="6"/>
      <c r="D483" s="15"/>
      <c r="H483" s="5"/>
    </row>
    <row r="484" spans="2:8" s="4" customFormat="1" ht="13.5">
      <c r="B484" s="6"/>
      <c r="D484" s="15"/>
      <c r="H484" s="5"/>
    </row>
    <row r="485" spans="2:8" s="4" customFormat="1" ht="13.5">
      <c r="B485" s="6"/>
      <c r="D485" s="15"/>
      <c r="H485" s="5"/>
    </row>
    <row r="486" spans="2:8" s="4" customFormat="1" ht="13.5">
      <c r="B486" s="6"/>
      <c r="D486" s="15"/>
      <c r="H486" s="5"/>
    </row>
    <row r="487" spans="2:8" s="4" customFormat="1" ht="13.5">
      <c r="B487" s="6"/>
      <c r="D487" s="15"/>
      <c r="H487" s="5"/>
    </row>
    <row r="488" spans="2:8" s="4" customFormat="1" ht="13.5">
      <c r="B488" s="6"/>
      <c r="D488" s="15"/>
      <c r="H488" s="5"/>
    </row>
    <row r="489" spans="2:8" s="4" customFormat="1" ht="13.5">
      <c r="B489" s="6"/>
      <c r="D489" s="15"/>
      <c r="H489" s="5"/>
    </row>
    <row r="490" spans="2:8" s="4" customFormat="1" ht="13.5">
      <c r="B490" s="6"/>
      <c r="D490" s="15"/>
      <c r="H490" s="5"/>
    </row>
    <row r="491" spans="2:8" s="4" customFormat="1" ht="13.5">
      <c r="B491" s="6"/>
      <c r="D491" s="15"/>
      <c r="H491" s="5"/>
    </row>
    <row r="492" spans="2:8" s="4" customFormat="1" ht="13.5">
      <c r="B492" s="6"/>
      <c r="D492" s="15"/>
      <c r="H492" s="5"/>
    </row>
    <row r="493" spans="2:8" s="4" customFormat="1" ht="13.5">
      <c r="B493" s="6"/>
      <c r="D493" s="15"/>
      <c r="H493" s="5"/>
    </row>
    <row r="494" spans="2:8" s="4" customFormat="1" ht="13.5">
      <c r="B494" s="6"/>
      <c r="D494" s="15"/>
      <c r="H494" s="5"/>
    </row>
    <row r="495" spans="2:8" s="4" customFormat="1" ht="13.5">
      <c r="B495" s="6"/>
      <c r="D495" s="15"/>
      <c r="H495" s="5"/>
    </row>
    <row r="496" spans="2:8" s="4" customFormat="1" ht="13.5">
      <c r="B496" s="6"/>
      <c r="D496" s="15"/>
      <c r="H496" s="5"/>
    </row>
    <row r="497" spans="2:8" s="4" customFormat="1" ht="13.5">
      <c r="B497" s="6"/>
      <c r="D497" s="15"/>
      <c r="H497" s="5"/>
    </row>
    <row r="498" spans="2:8" s="4" customFormat="1" ht="13.5">
      <c r="B498" s="6"/>
      <c r="D498" s="15"/>
      <c r="H498" s="5"/>
    </row>
    <row r="499" spans="2:8" s="4" customFormat="1" ht="13.5">
      <c r="B499" s="6"/>
      <c r="D499" s="15"/>
      <c r="H499" s="5"/>
    </row>
    <row r="500" spans="2:8" s="4" customFormat="1" ht="13.5">
      <c r="B500" s="6"/>
      <c r="D500" s="15"/>
      <c r="H500" s="5"/>
    </row>
    <row r="501" spans="2:8" s="4" customFormat="1" ht="13.5">
      <c r="B501" s="6"/>
      <c r="D501" s="15"/>
      <c r="H501" s="5"/>
    </row>
    <row r="502" spans="2:8" s="4" customFormat="1" ht="13.5">
      <c r="B502" s="6"/>
      <c r="D502" s="15"/>
      <c r="H502" s="5"/>
    </row>
    <row r="503" spans="2:8" s="4" customFormat="1" ht="13.5">
      <c r="B503" s="6"/>
      <c r="D503" s="15"/>
      <c r="H503" s="5"/>
    </row>
    <row r="504" spans="2:8" s="4" customFormat="1" ht="13.5">
      <c r="B504" s="6"/>
      <c r="D504" s="15"/>
      <c r="H504" s="5"/>
    </row>
    <row r="505" spans="2:8" s="4" customFormat="1" ht="13.5">
      <c r="B505" s="6"/>
      <c r="D505" s="15"/>
      <c r="H505" s="5"/>
    </row>
    <row r="506" spans="2:8" s="4" customFormat="1" ht="13.5">
      <c r="B506" s="6"/>
      <c r="D506" s="15"/>
      <c r="H506" s="5"/>
    </row>
    <row r="507" spans="2:8" s="4" customFormat="1" ht="13.5">
      <c r="B507" s="6"/>
      <c r="D507" s="15"/>
      <c r="H507" s="5"/>
    </row>
    <row r="508" spans="2:8" s="4" customFormat="1" ht="13.5">
      <c r="B508" s="6"/>
      <c r="D508" s="15"/>
      <c r="H508" s="5"/>
    </row>
    <row r="509" spans="2:8" s="4" customFormat="1" ht="13.5">
      <c r="B509" s="6"/>
      <c r="D509" s="15"/>
      <c r="H509" s="5"/>
    </row>
    <row r="510" spans="2:8" s="4" customFormat="1" ht="13.5">
      <c r="B510" s="6"/>
      <c r="D510" s="15"/>
      <c r="H510" s="5"/>
    </row>
    <row r="511" spans="2:8" s="4" customFormat="1" ht="13.5">
      <c r="B511" s="6"/>
      <c r="D511" s="15"/>
      <c r="H511" s="5"/>
    </row>
    <row r="512" spans="2:8" s="4" customFormat="1" ht="13.5">
      <c r="B512" s="6"/>
      <c r="D512" s="15"/>
      <c r="H512" s="5"/>
    </row>
    <row r="513" spans="2:8" s="4" customFormat="1" ht="13.5">
      <c r="B513" s="6"/>
      <c r="D513" s="15"/>
      <c r="H513" s="5"/>
    </row>
    <row r="514" spans="2:8" s="4" customFormat="1" ht="13.5">
      <c r="B514" s="6"/>
      <c r="D514" s="15"/>
      <c r="H514" s="5"/>
    </row>
    <row r="515" spans="2:8" s="4" customFormat="1" ht="13.5">
      <c r="B515" s="6"/>
      <c r="D515" s="15"/>
      <c r="H515" s="5"/>
    </row>
    <row r="516" spans="2:8" s="4" customFormat="1" ht="13.5">
      <c r="B516" s="6"/>
      <c r="D516" s="15"/>
      <c r="H516" s="5"/>
    </row>
    <row r="517" spans="2:8" s="4" customFormat="1" ht="13.5">
      <c r="B517" s="6"/>
      <c r="D517" s="15"/>
      <c r="H517" s="5"/>
    </row>
    <row r="518" spans="2:8" s="4" customFormat="1" ht="13.5">
      <c r="B518" s="6"/>
      <c r="D518" s="15"/>
      <c r="H518" s="5"/>
    </row>
    <row r="519" spans="2:8" s="4" customFormat="1" ht="13.5">
      <c r="B519" s="6"/>
      <c r="D519" s="15"/>
      <c r="H519" s="5"/>
    </row>
    <row r="520" spans="2:8" s="4" customFormat="1" ht="13.5">
      <c r="B520" s="6"/>
      <c r="D520" s="15"/>
      <c r="H520" s="5"/>
    </row>
    <row r="521" spans="2:8" s="4" customFormat="1" ht="13.5">
      <c r="B521" s="6"/>
      <c r="D521" s="15"/>
      <c r="H521" s="5"/>
    </row>
    <row r="522" spans="2:8" s="4" customFormat="1" ht="13.5">
      <c r="B522" s="6"/>
      <c r="D522" s="15"/>
      <c r="H522" s="5"/>
    </row>
    <row r="523" spans="2:8" s="4" customFormat="1" ht="13.5">
      <c r="B523" s="6"/>
      <c r="D523" s="15"/>
      <c r="H523" s="5"/>
    </row>
    <row r="524" spans="2:8" s="4" customFormat="1" ht="13.5">
      <c r="B524" s="6"/>
      <c r="D524" s="15"/>
      <c r="H524" s="5"/>
    </row>
    <row r="525" spans="2:8" s="4" customFormat="1" ht="13.5">
      <c r="B525" s="6"/>
      <c r="D525" s="15"/>
      <c r="H525" s="5"/>
    </row>
    <row r="526" spans="2:8" s="4" customFormat="1" ht="13.5">
      <c r="B526" s="6"/>
      <c r="D526" s="15"/>
      <c r="H526" s="5"/>
    </row>
    <row r="527" spans="2:8" s="4" customFormat="1" ht="13.5">
      <c r="B527" s="6"/>
      <c r="D527" s="15"/>
      <c r="H527" s="5"/>
    </row>
    <row r="528" spans="2:8" s="4" customFormat="1" ht="13.5">
      <c r="B528" s="6"/>
      <c r="D528" s="15"/>
      <c r="H528" s="5"/>
    </row>
    <row r="529" spans="2:8" s="4" customFormat="1" ht="13.5">
      <c r="B529" s="6"/>
      <c r="D529" s="15"/>
      <c r="H529" s="5"/>
    </row>
    <row r="530" spans="2:8" s="4" customFormat="1" ht="13.5">
      <c r="B530" s="6"/>
      <c r="D530" s="15"/>
      <c r="H530" s="5"/>
    </row>
    <row r="531" spans="2:8" s="4" customFormat="1" ht="13.5">
      <c r="B531" s="6"/>
      <c r="D531" s="15"/>
      <c r="H531" s="5"/>
    </row>
    <row r="532" spans="2:8" s="4" customFormat="1" ht="13.5">
      <c r="B532" s="6"/>
      <c r="D532" s="15"/>
      <c r="H532" s="5"/>
    </row>
    <row r="533" spans="2:8" s="4" customFormat="1" ht="13.5">
      <c r="B533" s="6"/>
      <c r="D533" s="15"/>
      <c r="H533" s="5"/>
    </row>
    <row r="534" spans="2:8" s="4" customFormat="1" ht="13.5">
      <c r="B534" s="6"/>
      <c r="D534" s="15"/>
      <c r="H534" s="5"/>
    </row>
    <row r="535" spans="2:8" s="4" customFormat="1" ht="13.5">
      <c r="B535" s="6"/>
      <c r="D535" s="15"/>
      <c r="H535" s="5"/>
    </row>
    <row r="536" spans="2:8" s="4" customFormat="1" ht="13.5">
      <c r="B536" s="6"/>
      <c r="D536" s="15"/>
      <c r="H536" s="5"/>
    </row>
    <row r="537" spans="2:8" s="4" customFormat="1" ht="13.5">
      <c r="B537" s="6"/>
      <c r="D537" s="15"/>
      <c r="H537" s="5"/>
    </row>
    <row r="538" spans="2:8" s="4" customFormat="1" ht="13.5">
      <c r="B538" s="6"/>
      <c r="D538" s="15"/>
      <c r="H538" s="5"/>
    </row>
    <row r="539" spans="2:8" s="4" customFormat="1" ht="13.5">
      <c r="B539" s="6"/>
      <c r="D539" s="15"/>
      <c r="H539" s="5"/>
    </row>
    <row r="540" spans="2:8" s="4" customFormat="1" ht="13.5">
      <c r="B540" s="6"/>
      <c r="D540" s="15"/>
      <c r="H540" s="5"/>
    </row>
    <row r="541" spans="2:8" s="4" customFormat="1" ht="13.5">
      <c r="B541" s="6"/>
      <c r="D541" s="15"/>
      <c r="H541" s="5"/>
    </row>
    <row r="542" spans="2:8" s="4" customFormat="1" ht="13.5">
      <c r="B542" s="6"/>
      <c r="D542" s="15"/>
      <c r="H542" s="5"/>
    </row>
    <row r="543" spans="2:8" s="4" customFormat="1" ht="13.5">
      <c r="B543" s="6"/>
      <c r="D543" s="15"/>
      <c r="H543" s="5"/>
    </row>
    <row r="544" spans="2:8" s="4" customFormat="1" ht="13.5">
      <c r="B544" s="6"/>
      <c r="D544" s="15"/>
      <c r="H544" s="5"/>
    </row>
    <row r="545" spans="2:8" s="4" customFormat="1" ht="13.5">
      <c r="B545" s="6"/>
      <c r="D545" s="15"/>
      <c r="H545" s="5"/>
    </row>
    <row r="546" spans="2:8" s="4" customFormat="1" ht="13.5">
      <c r="B546" s="6"/>
      <c r="D546" s="15"/>
      <c r="H546" s="5"/>
    </row>
    <row r="547" spans="2:8" s="4" customFormat="1" ht="13.5">
      <c r="B547" s="6"/>
      <c r="D547" s="15"/>
      <c r="H547" s="5"/>
    </row>
    <row r="548" spans="2:8" s="4" customFormat="1" ht="13.5">
      <c r="B548" s="6"/>
      <c r="D548" s="15"/>
      <c r="H548" s="5"/>
    </row>
    <row r="549" spans="2:8" s="4" customFormat="1" ht="13.5">
      <c r="B549" s="6"/>
      <c r="D549" s="15"/>
      <c r="H549" s="5"/>
    </row>
    <row r="550" spans="2:8" s="4" customFormat="1" ht="13.5">
      <c r="B550" s="6"/>
      <c r="D550" s="15"/>
      <c r="H550" s="5"/>
    </row>
    <row r="551" spans="2:8" s="4" customFormat="1" ht="13.5">
      <c r="B551" s="6"/>
      <c r="D551" s="15"/>
      <c r="H551" s="5"/>
    </row>
    <row r="552" spans="2:8" s="4" customFormat="1" ht="13.5">
      <c r="B552" s="6"/>
      <c r="D552" s="15"/>
      <c r="H552" s="5"/>
    </row>
    <row r="553" spans="2:8" s="4" customFormat="1" ht="13.5">
      <c r="B553" s="6"/>
      <c r="D553" s="15"/>
      <c r="H553" s="5"/>
    </row>
    <row r="554" spans="2:8" s="4" customFormat="1" ht="13.5">
      <c r="B554" s="6"/>
      <c r="D554" s="15"/>
      <c r="H554" s="5"/>
    </row>
    <row r="555" spans="2:8" s="4" customFormat="1" ht="13.5">
      <c r="B555" s="6"/>
      <c r="D555" s="15"/>
      <c r="H555" s="5"/>
    </row>
    <row r="556" spans="2:8" s="4" customFormat="1" ht="13.5">
      <c r="B556" s="6"/>
      <c r="D556" s="15"/>
      <c r="H556" s="5"/>
    </row>
    <row r="557" spans="2:8" s="4" customFormat="1" ht="13.5">
      <c r="B557" s="6"/>
      <c r="D557" s="15"/>
      <c r="H557" s="5"/>
    </row>
    <row r="558" spans="2:8" s="4" customFormat="1" ht="13.5">
      <c r="B558" s="6"/>
      <c r="D558" s="15"/>
      <c r="H558" s="5"/>
    </row>
    <row r="559" spans="2:8" s="4" customFormat="1" ht="13.5">
      <c r="B559" s="6"/>
      <c r="D559" s="15"/>
      <c r="H559" s="5"/>
    </row>
    <row r="560" spans="2:8" s="4" customFormat="1" ht="13.5">
      <c r="B560" s="6"/>
      <c r="D560" s="15"/>
      <c r="H560" s="5"/>
    </row>
    <row r="561" spans="2:8" s="4" customFormat="1" ht="13.5">
      <c r="B561" s="6"/>
      <c r="D561" s="15"/>
      <c r="H561" s="5"/>
    </row>
    <row r="562" spans="2:8" s="4" customFormat="1" ht="13.5">
      <c r="B562" s="6"/>
      <c r="D562" s="15"/>
      <c r="H562" s="5"/>
    </row>
    <row r="563" spans="2:8" s="4" customFormat="1" ht="13.5">
      <c r="B563" s="6"/>
      <c r="D563" s="15"/>
      <c r="H563" s="5"/>
    </row>
    <row r="564" spans="2:8" s="4" customFormat="1" ht="13.5">
      <c r="B564" s="6"/>
      <c r="D564" s="15"/>
      <c r="H564" s="5"/>
    </row>
    <row r="565" spans="2:8" s="4" customFormat="1" ht="13.5">
      <c r="B565" s="6"/>
      <c r="D565" s="15"/>
      <c r="H565" s="5"/>
    </row>
    <row r="566" spans="2:8" s="4" customFormat="1" ht="13.5">
      <c r="B566" s="6"/>
      <c r="D566" s="15"/>
      <c r="H566" s="5"/>
    </row>
    <row r="567" spans="2:8" s="4" customFormat="1" ht="13.5">
      <c r="B567" s="6"/>
      <c r="D567" s="15"/>
      <c r="H567" s="5"/>
    </row>
    <row r="568" spans="2:8" s="4" customFormat="1" ht="13.5">
      <c r="B568" s="6"/>
      <c r="D568" s="15"/>
      <c r="H568" s="5"/>
    </row>
    <row r="569" spans="2:8" s="4" customFormat="1" ht="13.5">
      <c r="B569" s="6"/>
      <c r="D569" s="15"/>
      <c r="H569" s="5"/>
    </row>
    <row r="570" spans="2:8" s="4" customFormat="1" ht="13.5">
      <c r="B570" s="6"/>
      <c r="D570" s="15"/>
      <c r="H570" s="5"/>
    </row>
    <row r="571" spans="2:8" s="4" customFormat="1" ht="13.5">
      <c r="B571" s="6"/>
      <c r="D571" s="15"/>
      <c r="H571" s="5"/>
    </row>
    <row r="572" spans="2:8" s="4" customFormat="1" ht="13.5">
      <c r="B572" s="6"/>
      <c r="D572" s="15"/>
      <c r="H572" s="5"/>
    </row>
    <row r="573" spans="2:8" s="4" customFormat="1" ht="13.5">
      <c r="B573" s="6"/>
      <c r="D573" s="15"/>
      <c r="H573" s="5"/>
    </row>
    <row r="574" spans="2:8" s="4" customFormat="1" ht="13.5">
      <c r="B574" s="6"/>
      <c r="D574" s="15"/>
      <c r="H574" s="5"/>
    </row>
    <row r="575" spans="2:8" s="4" customFormat="1" ht="13.5">
      <c r="B575" s="6"/>
      <c r="D575" s="15"/>
      <c r="H575" s="5"/>
    </row>
    <row r="576" spans="2:8" s="4" customFormat="1" ht="13.5">
      <c r="B576" s="6"/>
      <c r="D576" s="15"/>
      <c r="H576" s="5"/>
    </row>
    <row r="577" spans="2:8" s="4" customFormat="1" ht="13.5">
      <c r="B577" s="6"/>
      <c r="D577" s="15"/>
      <c r="H577" s="5"/>
    </row>
    <row r="578" spans="2:8" s="4" customFormat="1" ht="13.5">
      <c r="B578" s="6"/>
      <c r="D578" s="15"/>
      <c r="H578" s="5"/>
    </row>
    <row r="579" spans="2:8" s="4" customFormat="1" ht="13.5">
      <c r="B579" s="6"/>
      <c r="D579" s="15"/>
      <c r="H579" s="5"/>
    </row>
    <row r="580" spans="2:8" s="4" customFormat="1" ht="13.5">
      <c r="B580" s="6"/>
      <c r="D580" s="15"/>
      <c r="H580" s="5"/>
    </row>
    <row r="581" spans="2:8" s="4" customFormat="1" ht="13.5">
      <c r="B581" s="6"/>
      <c r="D581" s="15"/>
      <c r="H581" s="5"/>
    </row>
    <row r="582" spans="2:8" s="4" customFormat="1" ht="13.5">
      <c r="B582" s="6"/>
      <c r="D582" s="15"/>
      <c r="H582" s="5"/>
    </row>
    <row r="583" spans="2:8" s="4" customFormat="1" ht="13.5">
      <c r="B583" s="6"/>
      <c r="D583" s="15"/>
      <c r="H583" s="5"/>
    </row>
    <row r="584" spans="2:8" s="4" customFormat="1" ht="13.5">
      <c r="B584" s="6"/>
      <c r="D584" s="15"/>
      <c r="H584" s="5"/>
    </row>
    <row r="585" spans="2:8" s="4" customFormat="1" ht="13.5">
      <c r="B585" s="6"/>
      <c r="D585" s="15"/>
      <c r="H585" s="5"/>
    </row>
    <row r="586" spans="2:8" s="4" customFormat="1" ht="13.5">
      <c r="B586" s="6"/>
      <c r="D586" s="15"/>
      <c r="H586" s="5"/>
    </row>
    <row r="587" spans="2:8" s="4" customFormat="1" ht="13.5">
      <c r="B587" s="6"/>
      <c r="D587" s="15"/>
      <c r="H587" s="5"/>
    </row>
    <row r="588" spans="2:8" s="4" customFormat="1" ht="13.5">
      <c r="B588" s="6"/>
      <c r="D588" s="15"/>
      <c r="H588" s="5"/>
    </row>
    <row r="589" spans="2:8" s="4" customFormat="1" ht="13.5">
      <c r="B589" s="6"/>
      <c r="D589" s="15"/>
      <c r="H589" s="5"/>
    </row>
    <row r="590" spans="2:8" s="4" customFormat="1" ht="13.5">
      <c r="B590" s="6"/>
      <c r="D590" s="15"/>
      <c r="H590" s="5"/>
    </row>
    <row r="591" spans="2:8" s="4" customFormat="1" ht="13.5">
      <c r="B591" s="6"/>
      <c r="D591" s="15"/>
      <c r="H591" s="5"/>
    </row>
    <row r="592" spans="2:8" s="4" customFormat="1" ht="13.5">
      <c r="B592" s="6"/>
      <c r="D592" s="15"/>
      <c r="H592" s="5"/>
    </row>
    <row r="593" spans="2:8" s="4" customFormat="1" ht="13.5">
      <c r="B593" s="6"/>
      <c r="D593" s="15"/>
      <c r="H593" s="5"/>
    </row>
    <row r="594" spans="2:8" s="4" customFormat="1" ht="13.5">
      <c r="B594" s="6"/>
      <c r="D594" s="15"/>
      <c r="H594" s="5"/>
    </row>
    <row r="595" spans="2:8" s="4" customFormat="1" ht="13.5">
      <c r="B595" s="6"/>
      <c r="D595" s="15"/>
      <c r="H595" s="5"/>
    </row>
    <row r="596" spans="2:8" s="4" customFormat="1" ht="13.5">
      <c r="B596" s="6"/>
      <c r="D596" s="15"/>
      <c r="H596" s="5"/>
    </row>
    <row r="597" spans="2:8" s="4" customFormat="1" ht="13.5">
      <c r="B597" s="6"/>
      <c r="D597" s="15"/>
      <c r="H597" s="5"/>
    </row>
    <row r="598" spans="2:8" s="4" customFormat="1" ht="13.5">
      <c r="B598" s="6"/>
      <c r="D598" s="15"/>
      <c r="H598" s="5"/>
    </row>
    <row r="599" spans="2:8" s="4" customFormat="1" ht="13.5">
      <c r="B599" s="6"/>
      <c r="D599" s="15"/>
      <c r="H599" s="5"/>
    </row>
    <row r="600" spans="2:8" s="4" customFormat="1" ht="13.5">
      <c r="B600" s="6"/>
      <c r="D600" s="15"/>
      <c r="H600" s="5"/>
    </row>
    <row r="601" spans="2:8" s="4" customFormat="1" ht="13.5">
      <c r="B601" s="6"/>
      <c r="D601" s="15"/>
      <c r="H601" s="5"/>
    </row>
    <row r="602" spans="2:8" s="4" customFormat="1" ht="13.5">
      <c r="B602" s="6"/>
      <c r="D602" s="15"/>
      <c r="H602" s="5"/>
    </row>
    <row r="603" spans="2:8" s="4" customFormat="1" ht="13.5">
      <c r="B603" s="6"/>
      <c r="D603" s="15"/>
      <c r="H603" s="5"/>
    </row>
    <row r="604" spans="2:8" s="4" customFormat="1" ht="13.5">
      <c r="B604" s="6"/>
      <c r="D604" s="15"/>
      <c r="H604" s="5"/>
    </row>
    <row r="605" spans="2:8" s="4" customFormat="1" ht="13.5">
      <c r="B605" s="6"/>
      <c r="D605" s="15"/>
      <c r="H605" s="5"/>
    </row>
  </sheetData>
  <sheetProtection password="DE76" sheet="1"/>
  <hyperlinks>
    <hyperlink ref="B16" location="返済計画表・元金均等返済方式!A1" display="返済計画表　元金均等返済方式"/>
    <hyperlink ref="C16" location="返済計画表・元金均等返済方式!A1" display="シート移動"/>
  </hyperlinks>
  <printOptions horizontalCentered="1" verticalCentered="1"/>
  <pageMargins left="0.75" right="0.75" top="1" bottom="1" header="0.512" footer="0.512"/>
  <pageSetup blackAndWhite="1" horizontalDpi="300" verticalDpi="300" orientation="portrait" paperSize="9" r:id="rId2"/>
  <headerFooter alignWithMargins="0">
    <oddFooter>&amp;R&amp;8『決算書の読み方・財務分析のしかた』
http://fsreading.net/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55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5"/>
  <cols>
    <col min="1" max="1" width="1.57421875" style="27" customWidth="1"/>
    <col min="2" max="2" width="8.140625" style="25" customWidth="1"/>
    <col min="3" max="3" width="11.140625" style="26" customWidth="1"/>
    <col min="4" max="4" width="3.00390625" style="26" customWidth="1"/>
    <col min="5" max="5" width="8.140625" style="26" customWidth="1"/>
    <col min="6" max="6" width="11.140625" style="25" customWidth="1"/>
    <col min="7" max="7" width="3.00390625" style="26" customWidth="1"/>
    <col min="8" max="8" width="8.140625" style="26" customWidth="1"/>
    <col min="9" max="9" width="11.140625" style="26" customWidth="1"/>
    <col min="10" max="10" width="3.00390625" style="26" customWidth="1"/>
    <col min="11" max="11" width="8.140625" style="27" customWidth="1"/>
    <col min="12" max="12" width="11.140625" style="27" customWidth="1"/>
    <col min="13" max="13" width="3.00390625" style="27" customWidth="1"/>
    <col min="14" max="14" width="8.140625" style="27" customWidth="1"/>
    <col min="15" max="15" width="11.140625" style="27" customWidth="1"/>
    <col min="16" max="16" width="2.140625" style="27" customWidth="1"/>
    <col min="17" max="19" width="9.57421875" style="27" customWidth="1"/>
    <col min="20" max="20" width="2.8515625" style="27" customWidth="1"/>
    <col min="21" max="21" width="5.8515625" style="27" customWidth="1"/>
    <col min="22" max="24" width="9.57421875" style="27" customWidth="1"/>
    <col min="25" max="25" width="19.00390625" style="28" customWidth="1"/>
    <col min="26" max="29" width="19.00390625" style="29" customWidth="1"/>
    <col min="30" max="16384" width="19.00390625" style="27" customWidth="1"/>
  </cols>
  <sheetData>
    <row r="1" ht="12" customHeight="1"/>
    <row r="2" spans="2:29" s="32" customFormat="1" ht="27.75" customHeight="1">
      <c r="B2" s="30" t="s">
        <v>10</v>
      </c>
      <c r="C2" s="31"/>
      <c r="D2" s="31"/>
      <c r="E2" s="31"/>
      <c r="G2" s="31"/>
      <c r="J2" s="31"/>
      <c r="Y2" s="33"/>
      <c r="Z2" s="34"/>
      <c r="AA2" s="34"/>
      <c r="AB2" s="34"/>
      <c r="AC2" s="34"/>
    </row>
    <row r="3" spans="3:25" ht="21" customHeight="1">
      <c r="C3" s="35" t="str">
        <f>'返済条件入力'!B6</f>
        <v>借入金額</v>
      </c>
      <c r="D3" s="36"/>
      <c r="E3" s="43">
        <f>'返済条件入力'!C6</f>
        <v>1680000</v>
      </c>
      <c r="F3" s="44"/>
      <c r="G3" s="37"/>
      <c r="H3" s="45"/>
      <c r="I3" s="45"/>
      <c r="L3" s="35" t="s">
        <v>11</v>
      </c>
      <c r="M3" s="46">
        <f>'返済条件入力'!C10*12</f>
        <v>96</v>
      </c>
      <c r="N3" s="46"/>
      <c r="P3" s="32"/>
      <c r="Q3" s="32"/>
      <c r="R3" s="32"/>
      <c r="S3" s="32"/>
      <c r="U3" s="32"/>
      <c r="V3" s="32"/>
      <c r="W3" s="32"/>
      <c r="X3" s="32"/>
      <c r="Y3" s="33"/>
    </row>
    <row r="4" ht="7.5" customHeight="1"/>
    <row r="5" spans="2:29" ht="21.75" customHeight="1" thickBot="1">
      <c r="B5" s="38" t="s">
        <v>12</v>
      </c>
      <c r="C5" s="39" t="s">
        <v>13</v>
      </c>
      <c r="D5" s="40"/>
      <c r="E5" s="38" t="s">
        <v>12</v>
      </c>
      <c r="F5" s="39" t="s">
        <v>13</v>
      </c>
      <c r="H5" s="38" t="s">
        <v>12</v>
      </c>
      <c r="I5" s="39" t="s">
        <v>13</v>
      </c>
      <c r="J5" s="40"/>
      <c r="K5" s="38" t="s">
        <v>12</v>
      </c>
      <c r="L5" s="39" t="s">
        <v>13</v>
      </c>
      <c r="N5" s="38" t="s">
        <v>12</v>
      </c>
      <c r="O5" s="39" t="s">
        <v>13</v>
      </c>
      <c r="P5" s="28"/>
      <c r="Q5" s="29"/>
      <c r="R5" s="29"/>
      <c r="S5" s="29"/>
      <c r="T5" s="29"/>
      <c r="Y5" s="27"/>
      <c r="Z5" s="27"/>
      <c r="AA5" s="27"/>
      <c r="AB5" s="27"/>
      <c r="AC5" s="27"/>
    </row>
    <row r="6" spans="2:29" ht="18" customHeight="1">
      <c r="B6" s="41">
        <v>1</v>
      </c>
      <c r="C6" s="42">
        <f>+'返済条件入力'!$C$6/'返済条件入力'!$C$10/12</f>
        <v>17500</v>
      </c>
      <c r="D6" s="40"/>
      <c r="E6" s="41">
        <v>51</v>
      </c>
      <c r="F6" s="42">
        <f>IF(S6&lt;0,"-",+'返済条件入力'!$C$6/'返済条件入力'!$C$10/12)</f>
        <v>17500</v>
      </c>
      <c r="H6" s="41">
        <v>101</v>
      </c>
      <c r="I6" s="42" t="str">
        <f>IF(R6&lt;0,"-",+'返済条件入力'!$C$6/'返済条件入力'!$C$10/12)</f>
        <v>-</v>
      </c>
      <c r="J6" s="40"/>
      <c r="K6" s="41">
        <v>151</v>
      </c>
      <c r="L6" s="42" t="str">
        <f>IF(Q6&lt;0,"-",+'返済条件入力'!$C$6/'返済条件入力'!$C$10/12)</f>
        <v>-</v>
      </c>
      <c r="N6" s="41">
        <v>201</v>
      </c>
      <c r="O6" s="42" t="str">
        <f>IF(P6&lt;0,"-",+'返済条件入力'!$C$6/'返済条件入力'!$C$10/12)</f>
        <v>-</v>
      </c>
      <c r="P6" s="28">
        <f aca="true" t="shared" si="0" ref="P6:P55">+M$3-N6</f>
        <v>-105</v>
      </c>
      <c r="Q6" s="28">
        <f aca="true" t="shared" si="1" ref="Q6:Q55">+M$3-K6</f>
        <v>-55</v>
      </c>
      <c r="R6" s="28">
        <f aca="true" t="shared" si="2" ref="R6:R55">+M$3-H6</f>
        <v>-5</v>
      </c>
      <c r="S6" s="28">
        <f aca="true" t="shared" si="3" ref="S6:S55">+M$3-E6</f>
        <v>45</v>
      </c>
      <c r="T6" s="28">
        <f aca="true" t="shared" si="4" ref="T6:T55">+M$3-B6</f>
        <v>95</v>
      </c>
      <c r="Y6" s="27"/>
      <c r="Z6" s="27"/>
      <c r="AA6" s="27"/>
      <c r="AB6" s="27"/>
      <c r="AC6" s="27"/>
    </row>
    <row r="7" spans="2:29" ht="18" customHeight="1">
      <c r="B7" s="25">
        <v>2</v>
      </c>
      <c r="C7" s="26">
        <f>IF(T7&lt;0,"-",+'返済条件入力'!$C$6/'返済条件入力'!$C$10/12)</f>
        <v>17500</v>
      </c>
      <c r="D7" s="40"/>
      <c r="E7" s="25">
        <v>52</v>
      </c>
      <c r="F7" s="26">
        <f>IF(S7&lt;0,"-",+'返済条件入力'!$C$6/'返済条件入力'!$C$10/12)</f>
        <v>17500</v>
      </c>
      <c r="H7" s="25">
        <v>102</v>
      </c>
      <c r="I7" s="26" t="str">
        <f>IF(R7&lt;0,"-",+'返済条件入力'!$C$6/'返済条件入力'!$C$10/12)</f>
        <v>-</v>
      </c>
      <c r="J7" s="40"/>
      <c r="K7" s="25">
        <v>152</v>
      </c>
      <c r="L7" s="26" t="str">
        <f>IF(Q7&lt;0,"-",+'返済条件入力'!$C$6/'返済条件入力'!$C$10/12)</f>
        <v>-</v>
      </c>
      <c r="N7" s="25">
        <v>202</v>
      </c>
      <c r="O7" s="26" t="str">
        <f>IF(P7&lt;0,"-",+'返済条件入力'!$C$6/'返済条件入力'!$C$10/12)</f>
        <v>-</v>
      </c>
      <c r="P7" s="28">
        <f t="shared" si="0"/>
        <v>-106</v>
      </c>
      <c r="Q7" s="28">
        <f t="shared" si="1"/>
        <v>-56</v>
      </c>
      <c r="R7" s="28">
        <f t="shared" si="2"/>
        <v>-6</v>
      </c>
      <c r="S7" s="28">
        <f t="shared" si="3"/>
        <v>44</v>
      </c>
      <c r="T7" s="28">
        <f t="shared" si="4"/>
        <v>94</v>
      </c>
      <c r="Y7" s="27"/>
      <c r="Z7" s="27"/>
      <c r="AA7" s="27"/>
      <c r="AB7" s="27"/>
      <c r="AC7" s="27"/>
    </row>
    <row r="8" spans="2:29" ht="18" customHeight="1">
      <c r="B8" s="41">
        <v>3</v>
      </c>
      <c r="C8" s="42">
        <f>IF(T8&lt;0,"-",+'返済条件入力'!$C$6/'返済条件入力'!$C$10/12)</f>
        <v>17500</v>
      </c>
      <c r="D8" s="40"/>
      <c r="E8" s="41">
        <v>53</v>
      </c>
      <c r="F8" s="42">
        <f>IF(S8&lt;0,"-",+'返済条件入力'!$C$6/'返済条件入力'!$C$10/12)</f>
        <v>17500</v>
      </c>
      <c r="H8" s="41">
        <v>103</v>
      </c>
      <c r="I8" s="42" t="str">
        <f>IF(R8&lt;0,"-",+'返済条件入力'!$C$6/'返済条件入力'!$C$10/12)</f>
        <v>-</v>
      </c>
      <c r="J8" s="40"/>
      <c r="K8" s="41">
        <v>153</v>
      </c>
      <c r="L8" s="42" t="str">
        <f>IF(Q8&lt;0,"-",+'返済条件入力'!$C$6/'返済条件入力'!$C$10/12)</f>
        <v>-</v>
      </c>
      <c r="N8" s="41">
        <v>203</v>
      </c>
      <c r="O8" s="42" t="str">
        <f>IF(P8&lt;0,"-",+'返済条件入力'!$C$6/'返済条件入力'!$C$10/12)</f>
        <v>-</v>
      </c>
      <c r="P8" s="28">
        <f t="shared" si="0"/>
        <v>-107</v>
      </c>
      <c r="Q8" s="28">
        <f t="shared" si="1"/>
        <v>-57</v>
      </c>
      <c r="R8" s="28">
        <f t="shared" si="2"/>
        <v>-7</v>
      </c>
      <c r="S8" s="28">
        <f t="shared" si="3"/>
        <v>43</v>
      </c>
      <c r="T8" s="28">
        <f t="shared" si="4"/>
        <v>93</v>
      </c>
      <c r="Y8" s="27"/>
      <c r="Z8" s="27"/>
      <c r="AA8" s="27"/>
      <c r="AB8" s="27"/>
      <c r="AC8" s="27"/>
    </row>
    <row r="9" spans="2:29" ht="18" customHeight="1">
      <c r="B9" s="25">
        <v>4</v>
      </c>
      <c r="C9" s="26">
        <f>IF(T9&lt;0,"-",+'返済条件入力'!$C$6/'返済条件入力'!$C$10/12)</f>
        <v>17500</v>
      </c>
      <c r="D9" s="40"/>
      <c r="E9" s="25">
        <v>54</v>
      </c>
      <c r="F9" s="26">
        <f>IF(S9&lt;0,"-",+'返済条件入力'!$C$6/'返済条件入力'!$C$10/12)</f>
        <v>17500</v>
      </c>
      <c r="H9" s="25">
        <v>104</v>
      </c>
      <c r="I9" s="26" t="str">
        <f>IF(R9&lt;0,"-",+'返済条件入力'!$C$6/'返済条件入力'!$C$10/12)</f>
        <v>-</v>
      </c>
      <c r="J9" s="40"/>
      <c r="K9" s="25">
        <v>154</v>
      </c>
      <c r="L9" s="26" t="str">
        <f>IF(Q9&lt;0,"-",+'返済条件入力'!$C$6/'返済条件入力'!$C$10/12)</f>
        <v>-</v>
      </c>
      <c r="N9" s="25">
        <v>204</v>
      </c>
      <c r="O9" s="26" t="str">
        <f>IF(P9&lt;0,"-",+'返済条件入力'!$C$6/'返済条件入力'!$C$10/12)</f>
        <v>-</v>
      </c>
      <c r="P9" s="28">
        <f t="shared" si="0"/>
        <v>-108</v>
      </c>
      <c r="Q9" s="28">
        <f t="shared" si="1"/>
        <v>-58</v>
      </c>
      <c r="R9" s="28">
        <f t="shared" si="2"/>
        <v>-8</v>
      </c>
      <c r="S9" s="28">
        <f t="shared" si="3"/>
        <v>42</v>
      </c>
      <c r="T9" s="28">
        <f t="shared" si="4"/>
        <v>92</v>
      </c>
      <c r="Y9" s="27"/>
      <c r="Z9" s="27"/>
      <c r="AA9" s="27"/>
      <c r="AB9" s="27"/>
      <c r="AC9" s="27"/>
    </row>
    <row r="10" spans="2:29" ht="18" customHeight="1">
      <c r="B10" s="41">
        <v>5</v>
      </c>
      <c r="C10" s="42">
        <f>IF(T10&lt;0,"-",+'返済条件入力'!$C$6/'返済条件入力'!$C$10/12)</f>
        <v>17500</v>
      </c>
      <c r="D10" s="40"/>
      <c r="E10" s="41">
        <v>55</v>
      </c>
      <c r="F10" s="42">
        <f>IF(S10&lt;0,"-",+'返済条件入力'!$C$6/'返済条件入力'!$C$10/12)</f>
        <v>17500</v>
      </c>
      <c r="H10" s="41">
        <v>105</v>
      </c>
      <c r="I10" s="42" t="str">
        <f>IF(R10&lt;0,"-",+'返済条件入力'!$C$6/'返済条件入力'!$C$10/12)</f>
        <v>-</v>
      </c>
      <c r="J10" s="40"/>
      <c r="K10" s="41">
        <v>155</v>
      </c>
      <c r="L10" s="42" t="str">
        <f>IF(Q10&lt;0,"-",+'返済条件入力'!$C$6/'返済条件入力'!$C$10/12)</f>
        <v>-</v>
      </c>
      <c r="N10" s="41">
        <v>205</v>
      </c>
      <c r="O10" s="42" t="str">
        <f>IF(P10&lt;0,"-",+'返済条件入力'!$C$6/'返済条件入力'!$C$10/12)</f>
        <v>-</v>
      </c>
      <c r="P10" s="28">
        <f t="shared" si="0"/>
        <v>-109</v>
      </c>
      <c r="Q10" s="28">
        <f t="shared" si="1"/>
        <v>-59</v>
      </c>
      <c r="R10" s="28">
        <f t="shared" si="2"/>
        <v>-9</v>
      </c>
      <c r="S10" s="28">
        <f t="shared" si="3"/>
        <v>41</v>
      </c>
      <c r="T10" s="28">
        <f t="shared" si="4"/>
        <v>91</v>
      </c>
      <c r="Y10" s="27"/>
      <c r="Z10" s="27"/>
      <c r="AA10" s="27"/>
      <c r="AB10" s="27"/>
      <c r="AC10" s="27"/>
    </row>
    <row r="11" spans="2:20" s="40" customFormat="1" ht="18" customHeight="1">
      <c r="B11" s="25">
        <v>6</v>
      </c>
      <c r="C11" s="26">
        <f>IF(T11&lt;0,"-",+'返済条件入力'!$C$6/'返済条件入力'!$C$10/12)</f>
        <v>17500</v>
      </c>
      <c r="E11" s="25">
        <v>56</v>
      </c>
      <c r="F11" s="26">
        <f>IF(S11&lt;0,"-",+'返済条件入力'!$C$6/'返済条件入力'!$C$10/12)</f>
        <v>17500</v>
      </c>
      <c r="G11" s="26"/>
      <c r="H11" s="25">
        <v>106</v>
      </c>
      <c r="I11" s="26" t="str">
        <f>IF(R11&lt;0,"-",+'返済条件入力'!$C$6/'返済条件入力'!$C$10/12)</f>
        <v>-</v>
      </c>
      <c r="K11" s="25">
        <v>156</v>
      </c>
      <c r="L11" s="26" t="str">
        <f>IF(Q11&lt;0,"-",+'返済条件入力'!$C$6/'返済条件入力'!$C$10/12)</f>
        <v>-</v>
      </c>
      <c r="M11" s="27"/>
      <c r="N11" s="25">
        <v>206</v>
      </c>
      <c r="O11" s="26" t="str">
        <f>IF(P11&lt;0,"-",+'返済条件入力'!$C$6/'返済条件入力'!$C$10/12)</f>
        <v>-</v>
      </c>
      <c r="P11" s="28">
        <f t="shared" si="0"/>
        <v>-110</v>
      </c>
      <c r="Q11" s="28">
        <f t="shared" si="1"/>
        <v>-60</v>
      </c>
      <c r="R11" s="28">
        <f t="shared" si="2"/>
        <v>-10</v>
      </c>
      <c r="S11" s="28">
        <f t="shared" si="3"/>
        <v>40</v>
      </c>
      <c r="T11" s="28">
        <f t="shared" si="4"/>
        <v>90</v>
      </c>
    </row>
    <row r="12" spans="2:20" s="40" customFormat="1" ht="18" customHeight="1">
      <c r="B12" s="41">
        <v>7</v>
      </c>
      <c r="C12" s="42">
        <f>IF(T12&lt;0,"-",+'返済条件入力'!$C$6/'返済条件入力'!$C$10/12)</f>
        <v>17500</v>
      </c>
      <c r="E12" s="41">
        <v>57</v>
      </c>
      <c r="F12" s="42">
        <f>IF(S12&lt;0,"-",+'返済条件入力'!$C$6/'返済条件入力'!$C$10/12)</f>
        <v>17500</v>
      </c>
      <c r="G12" s="26"/>
      <c r="H12" s="41">
        <v>107</v>
      </c>
      <c r="I12" s="42" t="str">
        <f>IF(R12&lt;0,"-",+'返済条件入力'!$C$6/'返済条件入力'!$C$10/12)</f>
        <v>-</v>
      </c>
      <c r="K12" s="41">
        <v>157</v>
      </c>
      <c r="L12" s="42" t="str">
        <f>IF(Q12&lt;0,"-",+'返済条件入力'!$C$6/'返済条件入力'!$C$10/12)</f>
        <v>-</v>
      </c>
      <c r="M12" s="27"/>
      <c r="N12" s="41">
        <v>207</v>
      </c>
      <c r="O12" s="42" t="str">
        <f>IF(P12&lt;0,"-",+'返済条件入力'!$C$6/'返済条件入力'!$C$10/12)</f>
        <v>-</v>
      </c>
      <c r="P12" s="28">
        <f t="shared" si="0"/>
        <v>-111</v>
      </c>
      <c r="Q12" s="28">
        <f t="shared" si="1"/>
        <v>-61</v>
      </c>
      <c r="R12" s="28">
        <f t="shared" si="2"/>
        <v>-11</v>
      </c>
      <c r="S12" s="28">
        <f t="shared" si="3"/>
        <v>39</v>
      </c>
      <c r="T12" s="28">
        <f t="shared" si="4"/>
        <v>89</v>
      </c>
    </row>
    <row r="13" spans="2:20" s="40" customFormat="1" ht="18" customHeight="1">
      <c r="B13" s="25">
        <v>8</v>
      </c>
      <c r="C13" s="26">
        <f>IF(T13&lt;0,"-",+'返済条件入力'!$C$6/'返済条件入力'!$C$10/12)</f>
        <v>17500</v>
      </c>
      <c r="E13" s="25">
        <v>58</v>
      </c>
      <c r="F13" s="26">
        <f>IF(S13&lt;0,"-",+'返済条件入力'!$C$6/'返済条件入力'!$C$10/12)</f>
        <v>17500</v>
      </c>
      <c r="G13" s="26"/>
      <c r="H13" s="25">
        <v>108</v>
      </c>
      <c r="I13" s="26" t="str">
        <f>IF(R13&lt;0,"-",+'返済条件入力'!$C$6/'返済条件入力'!$C$10/12)</f>
        <v>-</v>
      </c>
      <c r="K13" s="25">
        <v>158</v>
      </c>
      <c r="L13" s="26" t="str">
        <f>IF(Q13&lt;0,"-",+'返済条件入力'!$C$6/'返済条件入力'!$C$10/12)</f>
        <v>-</v>
      </c>
      <c r="M13" s="27"/>
      <c r="N13" s="25">
        <v>208</v>
      </c>
      <c r="O13" s="26" t="str">
        <f>IF(P13&lt;0,"-",+'返済条件入力'!$C$6/'返済条件入力'!$C$10/12)</f>
        <v>-</v>
      </c>
      <c r="P13" s="28">
        <f t="shared" si="0"/>
        <v>-112</v>
      </c>
      <c r="Q13" s="28">
        <f t="shared" si="1"/>
        <v>-62</v>
      </c>
      <c r="R13" s="28">
        <f t="shared" si="2"/>
        <v>-12</v>
      </c>
      <c r="S13" s="28">
        <f t="shared" si="3"/>
        <v>38</v>
      </c>
      <c r="T13" s="28">
        <f t="shared" si="4"/>
        <v>88</v>
      </c>
    </row>
    <row r="14" spans="2:20" s="40" customFormat="1" ht="18" customHeight="1">
      <c r="B14" s="41">
        <v>9</v>
      </c>
      <c r="C14" s="42">
        <f>IF(T14&lt;0,"-",+'返済条件入力'!$C$6/'返済条件入力'!$C$10/12)</f>
        <v>17500</v>
      </c>
      <c r="E14" s="41">
        <v>59</v>
      </c>
      <c r="F14" s="42">
        <f>IF(S14&lt;0,"-",+'返済条件入力'!$C$6/'返済条件入力'!$C$10/12)</f>
        <v>17500</v>
      </c>
      <c r="G14" s="26"/>
      <c r="H14" s="41">
        <v>109</v>
      </c>
      <c r="I14" s="42" t="str">
        <f>IF(R14&lt;0,"-",+'返済条件入力'!$C$6/'返済条件入力'!$C$10/12)</f>
        <v>-</v>
      </c>
      <c r="K14" s="41">
        <v>159</v>
      </c>
      <c r="L14" s="42" t="str">
        <f>IF(Q14&lt;0,"-",+'返済条件入力'!$C$6/'返済条件入力'!$C$10/12)</f>
        <v>-</v>
      </c>
      <c r="M14" s="27"/>
      <c r="N14" s="41">
        <v>209</v>
      </c>
      <c r="O14" s="42" t="str">
        <f>IF(P14&lt;0,"-",+'返済条件入力'!$C$6/'返済条件入力'!$C$10/12)</f>
        <v>-</v>
      </c>
      <c r="P14" s="28">
        <f t="shared" si="0"/>
        <v>-113</v>
      </c>
      <c r="Q14" s="28">
        <f t="shared" si="1"/>
        <v>-63</v>
      </c>
      <c r="R14" s="28">
        <f t="shared" si="2"/>
        <v>-13</v>
      </c>
      <c r="S14" s="28">
        <f t="shared" si="3"/>
        <v>37</v>
      </c>
      <c r="T14" s="28">
        <f t="shared" si="4"/>
        <v>87</v>
      </c>
    </row>
    <row r="15" spans="2:20" s="40" customFormat="1" ht="18" customHeight="1">
      <c r="B15" s="25">
        <v>10</v>
      </c>
      <c r="C15" s="26">
        <f>IF(T15&lt;0,"-",+'返済条件入力'!$C$6/'返済条件入力'!$C$10/12)</f>
        <v>17500</v>
      </c>
      <c r="E15" s="25">
        <v>60</v>
      </c>
      <c r="F15" s="26">
        <f>IF(S15&lt;0,"-",+'返済条件入力'!$C$6/'返済条件入力'!$C$10/12)</f>
        <v>17500</v>
      </c>
      <c r="G15" s="26"/>
      <c r="H15" s="25">
        <v>110</v>
      </c>
      <c r="I15" s="26" t="str">
        <f>IF(R15&lt;0,"-",+'返済条件入力'!$C$6/'返済条件入力'!$C$10/12)</f>
        <v>-</v>
      </c>
      <c r="K15" s="25">
        <v>160</v>
      </c>
      <c r="L15" s="26" t="str">
        <f>IF(Q15&lt;0,"-",+'返済条件入力'!$C$6/'返済条件入力'!$C$10/12)</f>
        <v>-</v>
      </c>
      <c r="M15" s="27"/>
      <c r="N15" s="25">
        <v>210</v>
      </c>
      <c r="O15" s="26" t="str">
        <f>IF(P15&lt;0,"-",+'返済条件入力'!$C$6/'返済条件入力'!$C$10/12)</f>
        <v>-</v>
      </c>
      <c r="P15" s="28">
        <f t="shared" si="0"/>
        <v>-114</v>
      </c>
      <c r="Q15" s="28">
        <f t="shared" si="1"/>
        <v>-64</v>
      </c>
      <c r="R15" s="28">
        <f t="shared" si="2"/>
        <v>-14</v>
      </c>
      <c r="S15" s="28">
        <f t="shared" si="3"/>
        <v>36</v>
      </c>
      <c r="T15" s="28">
        <f t="shared" si="4"/>
        <v>86</v>
      </c>
    </row>
    <row r="16" spans="2:20" s="40" customFormat="1" ht="18" customHeight="1">
      <c r="B16" s="41">
        <v>11</v>
      </c>
      <c r="C16" s="42">
        <f>IF(T16&lt;0,"-",+'返済条件入力'!$C$6/'返済条件入力'!$C$10/12)</f>
        <v>17500</v>
      </c>
      <c r="E16" s="41">
        <v>61</v>
      </c>
      <c r="F16" s="42">
        <f>IF(S16&lt;0,"-",+'返済条件入力'!$C$6/'返済条件入力'!$C$10/12)</f>
        <v>17500</v>
      </c>
      <c r="G16" s="26"/>
      <c r="H16" s="41">
        <v>111</v>
      </c>
      <c r="I16" s="42" t="str">
        <f>IF(R16&lt;0,"-",+'返済条件入力'!$C$6/'返済条件入力'!$C$10/12)</f>
        <v>-</v>
      </c>
      <c r="K16" s="41">
        <v>161</v>
      </c>
      <c r="L16" s="42" t="str">
        <f>IF(Q16&lt;0,"-",+'返済条件入力'!$C$6/'返済条件入力'!$C$10/12)</f>
        <v>-</v>
      </c>
      <c r="M16" s="27"/>
      <c r="N16" s="41">
        <v>211</v>
      </c>
      <c r="O16" s="42" t="str">
        <f>IF(P16&lt;0,"-",+'返済条件入力'!$C$6/'返済条件入力'!$C$10/12)</f>
        <v>-</v>
      </c>
      <c r="P16" s="28">
        <f t="shared" si="0"/>
        <v>-115</v>
      </c>
      <c r="Q16" s="28">
        <f t="shared" si="1"/>
        <v>-65</v>
      </c>
      <c r="R16" s="28">
        <f t="shared" si="2"/>
        <v>-15</v>
      </c>
      <c r="S16" s="28">
        <f t="shared" si="3"/>
        <v>35</v>
      </c>
      <c r="T16" s="28">
        <f t="shared" si="4"/>
        <v>85</v>
      </c>
    </row>
    <row r="17" spans="2:29" ht="18" customHeight="1">
      <c r="B17" s="25">
        <v>12</v>
      </c>
      <c r="C17" s="26">
        <f>IF(T17&lt;0,"-",+'返済条件入力'!$C$6/'返済条件入力'!$C$10/12)</f>
        <v>17500</v>
      </c>
      <c r="D17" s="40"/>
      <c r="E17" s="25">
        <v>62</v>
      </c>
      <c r="F17" s="26">
        <f>IF(S17&lt;0,"-",+'返済条件入力'!$C$6/'返済条件入力'!$C$10/12)</f>
        <v>17500</v>
      </c>
      <c r="H17" s="25">
        <v>112</v>
      </c>
      <c r="I17" s="26" t="str">
        <f>IF(R17&lt;0,"-",+'返済条件入力'!$C$6/'返済条件入力'!$C$10/12)</f>
        <v>-</v>
      </c>
      <c r="J17" s="40"/>
      <c r="K17" s="25">
        <v>162</v>
      </c>
      <c r="L17" s="26" t="str">
        <f>IF(Q17&lt;0,"-",+'返済条件入力'!$C$6/'返済条件入力'!$C$10/12)</f>
        <v>-</v>
      </c>
      <c r="N17" s="25">
        <v>212</v>
      </c>
      <c r="O17" s="26" t="str">
        <f>IF(P17&lt;0,"-",+'返済条件入力'!$C$6/'返済条件入力'!$C$10/12)</f>
        <v>-</v>
      </c>
      <c r="P17" s="28">
        <f t="shared" si="0"/>
        <v>-116</v>
      </c>
      <c r="Q17" s="28">
        <f t="shared" si="1"/>
        <v>-66</v>
      </c>
      <c r="R17" s="28">
        <f t="shared" si="2"/>
        <v>-16</v>
      </c>
      <c r="S17" s="28">
        <f t="shared" si="3"/>
        <v>34</v>
      </c>
      <c r="T17" s="28">
        <f t="shared" si="4"/>
        <v>84</v>
      </c>
      <c r="Y17" s="27"/>
      <c r="Z17" s="27"/>
      <c r="AA17" s="27"/>
      <c r="AB17" s="27"/>
      <c r="AC17" s="27"/>
    </row>
    <row r="18" spans="2:29" ht="18" customHeight="1">
      <c r="B18" s="41">
        <v>13</v>
      </c>
      <c r="C18" s="42">
        <f>IF(T18&lt;0,"-",+'返済条件入力'!$C$6/'返済条件入力'!$C$10/12)</f>
        <v>17500</v>
      </c>
      <c r="D18" s="40"/>
      <c r="E18" s="41">
        <v>63</v>
      </c>
      <c r="F18" s="42">
        <f>IF(S18&lt;0,"-",+'返済条件入力'!$C$6/'返済条件入力'!$C$10/12)</f>
        <v>17500</v>
      </c>
      <c r="H18" s="41">
        <v>113</v>
      </c>
      <c r="I18" s="42" t="str">
        <f>IF(R18&lt;0,"-",+'返済条件入力'!$C$6/'返済条件入力'!$C$10/12)</f>
        <v>-</v>
      </c>
      <c r="J18" s="40"/>
      <c r="K18" s="41">
        <v>163</v>
      </c>
      <c r="L18" s="42" t="str">
        <f>IF(Q18&lt;0,"-",+'返済条件入力'!$C$6/'返済条件入力'!$C$10/12)</f>
        <v>-</v>
      </c>
      <c r="N18" s="41">
        <v>213</v>
      </c>
      <c r="O18" s="42" t="str">
        <f>IF(P18&lt;0,"-",+'返済条件入力'!$C$6/'返済条件入力'!$C$10/12)</f>
        <v>-</v>
      </c>
      <c r="P18" s="28">
        <f t="shared" si="0"/>
        <v>-117</v>
      </c>
      <c r="Q18" s="28">
        <f t="shared" si="1"/>
        <v>-67</v>
      </c>
      <c r="R18" s="28">
        <f t="shared" si="2"/>
        <v>-17</v>
      </c>
      <c r="S18" s="28">
        <f t="shared" si="3"/>
        <v>33</v>
      </c>
      <c r="T18" s="28">
        <f t="shared" si="4"/>
        <v>83</v>
      </c>
      <c r="Y18" s="27"/>
      <c r="Z18" s="27"/>
      <c r="AA18" s="27"/>
      <c r="AB18" s="27"/>
      <c r="AC18" s="27"/>
    </row>
    <row r="19" spans="2:29" ht="18" customHeight="1">
      <c r="B19" s="25">
        <v>14</v>
      </c>
      <c r="C19" s="26">
        <f>IF(T19&lt;0,"-",+'返済条件入力'!$C$6/'返済条件入力'!$C$10/12)</f>
        <v>17500</v>
      </c>
      <c r="D19" s="40"/>
      <c r="E19" s="25">
        <v>64</v>
      </c>
      <c r="F19" s="26">
        <f>IF(S19&lt;0,"-",+'返済条件入力'!$C$6/'返済条件入力'!$C$10/12)</f>
        <v>17500</v>
      </c>
      <c r="H19" s="25">
        <v>114</v>
      </c>
      <c r="I19" s="26" t="str">
        <f>IF(R19&lt;0,"-",+'返済条件入力'!$C$6/'返済条件入力'!$C$10/12)</f>
        <v>-</v>
      </c>
      <c r="J19" s="40"/>
      <c r="K19" s="25">
        <v>164</v>
      </c>
      <c r="L19" s="26" t="str">
        <f>IF(Q19&lt;0,"-",+'返済条件入力'!$C$6/'返済条件入力'!$C$10/12)</f>
        <v>-</v>
      </c>
      <c r="N19" s="25">
        <v>214</v>
      </c>
      <c r="O19" s="26" t="str">
        <f>IF(P19&lt;0,"-",+'返済条件入力'!$C$6/'返済条件入力'!$C$10/12)</f>
        <v>-</v>
      </c>
      <c r="P19" s="28">
        <f t="shared" si="0"/>
        <v>-118</v>
      </c>
      <c r="Q19" s="28">
        <f t="shared" si="1"/>
        <v>-68</v>
      </c>
      <c r="R19" s="28">
        <f t="shared" si="2"/>
        <v>-18</v>
      </c>
      <c r="S19" s="28">
        <f t="shared" si="3"/>
        <v>32</v>
      </c>
      <c r="T19" s="28">
        <f t="shared" si="4"/>
        <v>82</v>
      </c>
      <c r="Y19" s="27"/>
      <c r="Z19" s="27"/>
      <c r="AA19" s="27"/>
      <c r="AB19" s="27"/>
      <c r="AC19" s="27"/>
    </row>
    <row r="20" spans="2:29" ht="18" customHeight="1">
      <c r="B20" s="41">
        <v>15</v>
      </c>
      <c r="C20" s="42">
        <f>IF(T20&lt;0,"-",+'返済条件入力'!$C$6/'返済条件入力'!$C$10/12)</f>
        <v>17500</v>
      </c>
      <c r="D20" s="40"/>
      <c r="E20" s="41">
        <v>65</v>
      </c>
      <c r="F20" s="42">
        <f>IF(S20&lt;0,"-",+'返済条件入力'!$C$6/'返済条件入力'!$C$10/12)</f>
        <v>17500</v>
      </c>
      <c r="H20" s="41">
        <v>115</v>
      </c>
      <c r="I20" s="42" t="str">
        <f>IF(R20&lt;0,"-",+'返済条件入力'!$C$6/'返済条件入力'!$C$10/12)</f>
        <v>-</v>
      </c>
      <c r="J20" s="40"/>
      <c r="K20" s="41">
        <v>165</v>
      </c>
      <c r="L20" s="42" t="str">
        <f>IF(Q20&lt;0,"-",+'返済条件入力'!$C$6/'返済条件入力'!$C$10/12)</f>
        <v>-</v>
      </c>
      <c r="N20" s="41">
        <v>215</v>
      </c>
      <c r="O20" s="42" t="str">
        <f>IF(P20&lt;0,"-",+'返済条件入力'!$C$6/'返済条件入力'!$C$10/12)</f>
        <v>-</v>
      </c>
      <c r="P20" s="28">
        <f t="shared" si="0"/>
        <v>-119</v>
      </c>
      <c r="Q20" s="28">
        <f t="shared" si="1"/>
        <v>-69</v>
      </c>
      <c r="R20" s="28">
        <f t="shared" si="2"/>
        <v>-19</v>
      </c>
      <c r="S20" s="28">
        <f t="shared" si="3"/>
        <v>31</v>
      </c>
      <c r="T20" s="28">
        <f t="shared" si="4"/>
        <v>81</v>
      </c>
      <c r="Y20" s="27"/>
      <c r="Z20" s="27"/>
      <c r="AA20" s="27"/>
      <c r="AB20" s="27"/>
      <c r="AC20" s="27"/>
    </row>
    <row r="21" spans="2:29" ht="18" customHeight="1">
      <c r="B21" s="25">
        <v>16</v>
      </c>
      <c r="C21" s="26">
        <f>IF(T21&lt;0,"-",+'返済条件入力'!$C$6/'返済条件入力'!$C$10/12)</f>
        <v>17500</v>
      </c>
      <c r="D21" s="40"/>
      <c r="E21" s="25">
        <v>66</v>
      </c>
      <c r="F21" s="26">
        <f>IF(S21&lt;0,"-",+'返済条件入力'!$C$6/'返済条件入力'!$C$10/12)</f>
        <v>17500</v>
      </c>
      <c r="H21" s="25">
        <v>116</v>
      </c>
      <c r="I21" s="26" t="str">
        <f>IF(R21&lt;0,"-",+'返済条件入力'!$C$6/'返済条件入力'!$C$10/12)</f>
        <v>-</v>
      </c>
      <c r="J21" s="40"/>
      <c r="K21" s="25">
        <v>166</v>
      </c>
      <c r="L21" s="26" t="str">
        <f>IF(Q21&lt;0,"-",+'返済条件入力'!$C$6/'返済条件入力'!$C$10/12)</f>
        <v>-</v>
      </c>
      <c r="N21" s="25">
        <v>216</v>
      </c>
      <c r="O21" s="26" t="str">
        <f>IF(P21&lt;0,"-",+'返済条件入力'!$C$6/'返済条件入力'!$C$10/12)</f>
        <v>-</v>
      </c>
      <c r="P21" s="28">
        <f t="shared" si="0"/>
        <v>-120</v>
      </c>
      <c r="Q21" s="28">
        <f t="shared" si="1"/>
        <v>-70</v>
      </c>
      <c r="R21" s="28">
        <f t="shared" si="2"/>
        <v>-20</v>
      </c>
      <c r="S21" s="28">
        <f t="shared" si="3"/>
        <v>30</v>
      </c>
      <c r="T21" s="28">
        <f t="shared" si="4"/>
        <v>80</v>
      </c>
      <c r="Y21" s="27"/>
      <c r="Z21" s="27"/>
      <c r="AA21" s="27"/>
      <c r="AB21" s="27"/>
      <c r="AC21" s="27"/>
    </row>
    <row r="22" spans="2:29" ht="18" customHeight="1">
      <c r="B22" s="41">
        <v>17</v>
      </c>
      <c r="C22" s="42">
        <f>IF(T22&lt;0,"-",+'返済条件入力'!$C$6/'返済条件入力'!$C$10/12)</f>
        <v>17500</v>
      </c>
      <c r="D22" s="40"/>
      <c r="E22" s="41">
        <v>67</v>
      </c>
      <c r="F22" s="42">
        <f>IF(S22&lt;0,"-",+'返済条件入力'!$C$6/'返済条件入力'!$C$10/12)</f>
        <v>17500</v>
      </c>
      <c r="H22" s="41">
        <v>117</v>
      </c>
      <c r="I22" s="42" t="str">
        <f>IF(R22&lt;0,"-",+'返済条件入力'!$C$6/'返済条件入力'!$C$10/12)</f>
        <v>-</v>
      </c>
      <c r="J22" s="40"/>
      <c r="K22" s="41">
        <v>167</v>
      </c>
      <c r="L22" s="42" t="str">
        <f>IF(Q22&lt;0,"-",+'返済条件入力'!$C$6/'返済条件入力'!$C$10/12)</f>
        <v>-</v>
      </c>
      <c r="N22" s="41">
        <v>217</v>
      </c>
      <c r="O22" s="42" t="str">
        <f>IF(P22&lt;0,"-",+'返済条件入力'!$C$6/'返済条件入力'!$C$10/12)</f>
        <v>-</v>
      </c>
      <c r="P22" s="28">
        <f t="shared" si="0"/>
        <v>-121</v>
      </c>
      <c r="Q22" s="28">
        <f t="shared" si="1"/>
        <v>-71</v>
      </c>
      <c r="R22" s="28">
        <f t="shared" si="2"/>
        <v>-21</v>
      </c>
      <c r="S22" s="28">
        <f t="shared" si="3"/>
        <v>29</v>
      </c>
      <c r="T22" s="28">
        <f t="shared" si="4"/>
        <v>79</v>
      </c>
      <c r="Y22" s="27"/>
      <c r="Z22" s="27"/>
      <c r="AA22" s="27"/>
      <c r="AB22" s="27"/>
      <c r="AC22" s="27"/>
    </row>
    <row r="23" spans="2:29" ht="18" customHeight="1">
      <c r="B23" s="25">
        <v>18</v>
      </c>
      <c r="C23" s="26">
        <f>IF(T23&lt;0,"-",+'返済条件入力'!$C$6/'返済条件入力'!$C$10/12)</f>
        <v>17500</v>
      </c>
      <c r="D23" s="40"/>
      <c r="E23" s="25">
        <v>68</v>
      </c>
      <c r="F23" s="26">
        <f>IF(S23&lt;0,"-",+'返済条件入力'!$C$6/'返済条件入力'!$C$10/12)</f>
        <v>17500</v>
      </c>
      <c r="H23" s="25">
        <v>118</v>
      </c>
      <c r="I23" s="26" t="str">
        <f>IF(R23&lt;0,"-",+'返済条件入力'!$C$6/'返済条件入力'!$C$10/12)</f>
        <v>-</v>
      </c>
      <c r="J23" s="40"/>
      <c r="K23" s="25">
        <v>168</v>
      </c>
      <c r="L23" s="26" t="str">
        <f>IF(Q23&lt;0,"-",+'返済条件入力'!$C$6/'返済条件入力'!$C$10/12)</f>
        <v>-</v>
      </c>
      <c r="N23" s="25">
        <v>218</v>
      </c>
      <c r="O23" s="26" t="str">
        <f>IF(P23&lt;0,"-",+'返済条件入力'!$C$6/'返済条件入力'!$C$10/12)</f>
        <v>-</v>
      </c>
      <c r="P23" s="28">
        <f t="shared" si="0"/>
        <v>-122</v>
      </c>
      <c r="Q23" s="28">
        <f t="shared" si="1"/>
        <v>-72</v>
      </c>
      <c r="R23" s="28">
        <f t="shared" si="2"/>
        <v>-22</v>
      </c>
      <c r="S23" s="28">
        <f t="shared" si="3"/>
        <v>28</v>
      </c>
      <c r="T23" s="28">
        <f t="shared" si="4"/>
        <v>78</v>
      </c>
      <c r="Y23" s="27"/>
      <c r="Z23" s="27"/>
      <c r="AA23" s="27"/>
      <c r="AB23" s="27"/>
      <c r="AC23" s="27"/>
    </row>
    <row r="24" spans="2:29" ht="18" customHeight="1">
      <c r="B24" s="41">
        <v>19</v>
      </c>
      <c r="C24" s="42">
        <f>IF(T24&lt;0,"-",+'返済条件入力'!$C$6/'返済条件入力'!$C$10/12)</f>
        <v>17500</v>
      </c>
      <c r="D24" s="40"/>
      <c r="E24" s="41">
        <v>69</v>
      </c>
      <c r="F24" s="42">
        <f>IF(S24&lt;0,"-",+'返済条件入力'!$C$6/'返済条件入力'!$C$10/12)</f>
        <v>17500</v>
      </c>
      <c r="H24" s="41">
        <v>119</v>
      </c>
      <c r="I24" s="42" t="str">
        <f>IF(R24&lt;0,"-",+'返済条件入力'!$C$6/'返済条件入力'!$C$10/12)</f>
        <v>-</v>
      </c>
      <c r="J24" s="40"/>
      <c r="K24" s="41">
        <v>169</v>
      </c>
      <c r="L24" s="42" t="str">
        <f>IF(Q24&lt;0,"-",+'返済条件入力'!$C$6/'返済条件入力'!$C$10/12)</f>
        <v>-</v>
      </c>
      <c r="N24" s="41">
        <v>219</v>
      </c>
      <c r="O24" s="42" t="str">
        <f>IF(P24&lt;0,"-",+'返済条件入力'!$C$6/'返済条件入力'!$C$10/12)</f>
        <v>-</v>
      </c>
      <c r="P24" s="28">
        <f t="shared" si="0"/>
        <v>-123</v>
      </c>
      <c r="Q24" s="28">
        <f t="shared" si="1"/>
        <v>-73</v>
      </c>
      <c r="R24" s="28">
        <f t="shared" si="2"/>
        <v>-23</v>
      </c>
      <c r="S24" s="28">
        <f t="shared" si="3"/>
        <v>27</v>
      </c>
      <c r="T24" s="28">
        <f t="shared" si="4"/>
        <v>77</v>
      </c>
      <c r="Y24" s="27"/>
      <c r="Z24" s="27"/>
      <c r="AA24" s="27"/>
      <c r="AB24" s="27"/>
      <c r="AC24" s="27"/>
    </row>
    <row r="25" spans="2:29" ht="18" customHeight="1">
      <c r="B25" s="25">
        <v>20</v>
      </c>
      <c r="C25" s="26">
        <f>IF(T25&lt;0,"-",+'返済条件入力'!$C$6/'返済条件入力'!$C$10/12)</f>
        <v>17500</v>
      </c>
      <c r="D25" s="40"/>
      <c r="E25" s="25">
        <v>70</v>
      </c>
      <c r="F25" s="26">
        <f>IF(S25&lt;0,"-",+'返済条件入力'!$C$6/'返済条件入力'!$C$10/12)</f>
        <v>17500</v>
      </c>
      <c r="H25" s="25">
        <v>120</v>
      </c>
      <c r="I25" s="26" t="str">
        <f>IF(R25&lt;0,"-",+'返済条件入力'!$C$6/'返済条件入力'!$C$10/12)</f>
        <v>-</v>
      </c>
      <c r="J25" s="40"/>
      <c r="K25" s="25">
        <v>170</v>
      </c>
      <c r="L25" s="26" t="str">
        <f>IF(Q25&lt;0,"-",+'返済条件入力'!$C$6/'返済条件入力'!$C$10/12)</f>
        <v>-</v>
      </c>
      <c r="N25" s="25">
        <v>220</v>
      </c>
      <c r="O25" s="26" t="str">
        <f>IF(P25&lt;0,"-",+'返済条件入力'!$C$6/'返済条件入力'!$C$10/12)</f>
        <v>-</v>
      </c>
      <c r="P25" s="28">
        <f t="shared" si="0"/>
        <v>-124</v>
      </c>
      <c r="Q25" s="28">
        <f t="shared" si="1"/>
        <v>-74</v>
      </c>
      <c r="R25" s="28">
        <f t="shared" si="2"/>
        <v>-24</v>
      </c>
      <c r="S25" s="28">
        <f t="shared" si="3"/>
        <v>26</v>
      </c>
      <c r="T25" s="28">
        <f t="shared" si="4"/>
        <v>76</v>
      </c>
      <c r="Y25" s="27"/>
      <c r="Z25" s="27"/>
      <c r="AA25" s="27"/>
      <c r="AB25" s="27"/>
      <c r="AC25" s="27"/>
    </row>
    <row r="26" spans="2:29" ht="18" customHeight="1">
      <c r="B26" s="41">
        <v>21</v>
      </c>
      <c r="C26" s="42">
        <f>IF(T26&lt;0,"-",+'返済条件入力'!$C$6/'返済条件入力'!$C$10/12)</f>
        <v>17500</v>
      </c>
      <c r="D26" s="40"/>
      <c r="E26" s="41">
        <v>71</v>
      </c>
      <c r="F26" s="42">
        <f>IF(S26&lt;0,"-",+'返済条件入力'!$C$6/'返済条件入力'!$C$10/12)</f>
        <v>17500</v>
      </c>
      <c r="H26" s="41">
        <v>121</v>
      </c>
      <c r="I26" s="42" t="str">
        <f>IF(R26&lt;0,"-",+'返済条件入力'!$C$6/'返済条件入力'!$C$10/12)</f>
        <v>-</v>
      </c>
      <c r="J26" s="40"/>
      <c r="K26" s="41">
        <v>171</v>
      </c>
      <c r="L26" s="42" t="str">
        <f>IF(Q26&lt;0,"-",+'返済条件入力'!$C$6/'返済条件入力'!$C$10/12)</f>
        <v>-</v>
      </c>
      <c r="N26" s="41">
        <v>221</v>
      </c>
      <c r="O26" s="42" t="str">
        <f>IF(P26&lt;0,"-",+'返済条件入力'!$C$6/'返済条件入力'!$C$10/12)</f>
        <v>-</v>
      </c>
      <c r="P26" s="28">
        <f t="shared" si="0"/>
        <v>-125</v>
      </c>
      <c r="Q26" s="28">
        <f t="shared" si="1"/>
        <v>-75</v>
      </c>
      <c r="R26" s="28">
        <f t="shared" si="2"/>
        <v>-25</v>
      </c>
      <c r="S26" s="28">
        <f t="shared" si="3"/>
        <v>25</v>
      </c>
      <c r="T26" s="28">
        <f t="shared" si="4"/>
        <v>75</v>
      </c>
      <c r="Y26" s="27"/>
      <c r="Z26" s="27"/>
      <c r="AA26" s="27"/>
      <c r="AB26" s="27"/>
      <c r="AC26" s="27"/>
    </row>
    <row r="27" spans="2:29" ht="18" customHeight="1">
      <c r="B27" s="25">
        <v>22</v>
      </c>
      <c r="C27" s="26">
        <f>IF(T27&lt;0,"-",+'返済条件入力'!$C$6/'返済条件入力'!$C$10/12)</f>
        <v>17500</v>
      </c>
      <c r="D27" s="40"/>
      <c r="E27" s="25">
        <v>72</v>
      </c>
      <c r="F27" s="26">
        <f>IF(S27&lt;0,"-",+'返済条件入力'!$C$6/'返済条件入力'!$C$10/12)</f>
        <v>17500</v>
      </c>
      <c r="H27" s="25">
        <v>122</v>
      </c>
      <c r="I27" s="26" t="str">
        <f>IF(R27&lt;0,"-",+'返済条件入力'!$C$6/'返済条件入力'!$C$10/12)</f>
        <v>-</v>
      </c>
      <c r="J27" s="40"/>
      <c r="K27" s="25">
        <v>172</v>
      </c>
      <c r="L27" s="26" t="str">
        <f>IF(Q27&lt;0,"-",+'返済条件入力'!$C$6/'返済条件入力'!$C$10/12)</f>
        <v>-</v>
      </c>
      <c r="N27" s="25">
        <v>222</v>
      </c>
      <c r="O27" s="26" t="str">
        <f>IF(P27&lt;0,"-",+'返済条件入力'!$C$6/'返済条件入力'!$C$10/12)</f>
        <v>-</v>
      </c>
      <c r="P27" s="28">
        <f t="shared" si="0"/>
        <v>-126</v>
      </c>
      <c r="Q27" s="28">
        <f t="shared" si="1"/>
        <v>-76</v>
      </c>
      <c r="R27" s="28">
        <f t="shared" si="2"/>
        <v>-26</v>
      </c>
      <c r="S27" s="28">
        <f t="shared" si="3"/>
        <v>24</v>
      </c>
      <c r="T27" s="28">
        <f t="shared" si="4"/>
        <v>74</v>
      </c>
      <c r="Y27" s="27"/>
      <c r="Z27" s="27"/>
      <c r="AA27" s="27"/>
      <c r="AB27" s="27"/>
      <c r="AC27" s="27"/>
    </row>
    <row r="28" spans="2:29" ht="18" customHeight="1">
      <c r="B28" s="41">
        <v>23</v>
      </c>
      <c r="C28" s="42">
        <f>IF(T28&lt;0,"-",+'返済条件入力'!$C$6/'返済条件入力'!$C$10/12)</f>
        <v>17500</v>
      </c>
      <c r="D28" s="40"/>
      <c r="E28" s="41">
        <v>73</v>
      </c>
      <c r="F28" s="42">
        <f>IF(S28&lt;0,"-",+'返済条件入力'!$C$6/'返済条件入力'!$C$10/12)</f>
        <v>17500</v>
      </c>
      <c r="H28" s="41">
        <v>123</v>
      </c>
      <c r="I28" s="42" t="str">
        <f>IF(R28&lt;0,"-",+'返済条件入力'!$C$6/'返済条件入力'!$C$10/12)</f>
        <v>-</v>
      </c>
      <c r="J28" s="40"/>
      <c r="K28" s="41">
        <v>173</v>
      </c>
      <c r="L28" s="42" t="str">
        <f>IF(Q28&lt;0,"-",+'返済条件入力'!$C$6/'返済条件入力'!$C$10/12)</f>
        <v>-</v>
      </c>
      <c r="N28" s="41">
        <v>223</v>
      </c>
      <c r="O28" s="42" t="str">
        <f>IF(P28&lt;0,"-",+'返済条件入力'!$C$6/'返済条件入力'!$C$10/12)</f>
        <v>-</v>
      </c>
      <c r="P28" s="28">
        <f t="shared" si="0"/>
        <v>-127</v>
      </c>
      <c r="Q28" s="28">
        <f t="shared" si="1"/>
        <v>-77</v>
      </c>
      <c r="R28" s="28">
        <f t="shared" si="2"/>
        <v>-27</v>
      </c>
      <c r="S28" s="28">
        <f t="shared" si="3"/>
        <v>23</v>
      </c>
      <c r="T28" s="28">
        <f t="shared" si="4"/>
        <v>73</v>
      </c>
      <c r="Y28" s="27"/>
      <c r="Z28" s="27"/>
      <c r="AA28" s="27"/>
      <c r="AB28" s="27"/>
      <c r="AC28" s="27"/>
    </row>
    <row r="29" spans="2:29" ht="18" customHeight="1">
      <c r="B29" s="25">
        <v>24</v>
      </c>
      <c r="C29" s="26">
        <f>IF(T29&lt;0,"-",+'返済条件入力'!$C$6/'返済条件入力'!$C$10/12)</f>
        <v>17500</v>
      </c>
      <c r="D29" s="40"/>
      <c r="E29" s="25">
        <v>74</v>
      </c>
      <c r="F29" s="26">
        <f>IF(S29&lt;0,"-",+'返済条件入力'!$C$6/'返済条件入力'!$C$10/12)</f>
        <v>17500</v>
      </c>
      <c r="H29" s="25">
        <v>124</v>
      </c>
      <c r="I29" s="26" t="str">
        <f>IF(R29&lt;0,"-",+'返済条件入力'!$C$6/'返済条件入力'!$C$10/12)</f>
        <v>-</v>
      </c>
      <c r="J29" s="40"/>
      <c r="K29" s="25">
        <v>174</v>
      </c>
      <c r="L29" s="26" t="str">
        <f>IF(Q29&lt;0,"-",+'返済条件入力'!$C$6/'返済条件入力'!$C$10/12)</f>
        <v>-</v>
      </c>
      <c r="N29" s="25">
        <v>224</v>
      </c>
      <c r="O29" s="26" t="str">
        <f>IF(P29&lt;0,"-",+'返済条件入力'!$C$6/'返済条件入力'!$C$10/12)</f>
        <v>-</v>
      </c>
      <c r="P29" s="28">
        <f t="shared" si="0"/>
        <v>-128</v>
      </c>
      <c r="Q29" s="28">
        <f t="shared" si="1"/>
        <v>-78</v>
      </c>
      <c r="R29" s="28">
        <f t="shared" si="2"/>
        <v>-28</v>
      </c>
      <c r="S29" s="28">
        <f t="shared" si="3"/>
        <v>22</v>
      </c>
      <c r="T29" s="28">
        <f t="shared" si="4"/>
        <v>72</v>
      </c>
      <c r="Y29" s="27"/>
      <c r="Z29" s="27"/>
      <c r="AA29" s="27"/>
      <c r="AB29" s="27"/>
      <c r="AC29" s="27"/>
    </row>
    <row r="30" spans="2:29" ht="18" customHeight="1">
      <c r="B30" s="41">
        <v>25</v>
      </c>
      <c r="C30" s="42">
        <f>IF(T30&lt;0,"-",+'返済条件入力'!$C$6/'返済条件入力'!$C$10/12)</f>
        <v>17500</v>
      </c>
      <c r="D30" s="40"/>
      <c r="E30" s="41">
        <v>75</v>
      </c>
      <c r="F30" s="42">
        <f>IF(S30&lt;0,"-",+'返済条件入力'!$C$6/'返済条件入力'!$C$10/12)</f>
        <v>17500</v>
      </c>
      <c r="H30" s="41">
        <v>125</v>
      </c>
      <c r="I30" s="42" t="str">
        <f>IF(R30&lt;0,"-",+'返済条件入力'!$C$6/'返済条件入力'!$C$10/12)</f>
        <v>-</v>
      </c>
      <c r="J30" s="40"/>
      <c r="K30" s="41">
        <v>175</v>
      </c>
      <c r="L30" s="42" t="str">
        <f>IF(Q30&lt;0,"-",+'返済条件入力'!$C$6/'返済条件入力'!$C$10/12)</f>
        <v>-</v>
      </c>
      <c r="N30" s="41">
        <v>225</v>
      </c>
      <c r="O30" s="42" t="str">
        <f>IF(P30&lt;0,"-",+'返済条件入力'!$C$6/'返済条件入力'!$C$10/12)</f>
        <v>-</v>
      </c>
      <c r="P30" s="28">
        <f t="shared" si="0"/>
        <v>-129</v>
      </c>
      <c r="Q30" s="28">
        <f t="shared" si="1"/>
        <v>-79</v>
      </c>
      <c r="R30" s="28">
        <f t="shared" si="2"/>
        <v>-29</v>
      </c>
      <c r="S30" s="28">
        <f t="shared" si="3"/>
        <v>21</v>
      </c>
      <c r="T30" s="28">
        <f t="shared" si="4"/>
        <v>71</v>
      </c>
      <c r="Y30" s="27"/>
      <c r="Z30" s="27"/>
      <c r="AA30" s="27"/>
      <c r="AB30" s="27"/>
      <c r="AC30" s="27"/>
    </row>
    <row r="31" spans="2:29" ht="18" customHeight="1">
      <c r="B31" s="25">
        <v>26</v>
      </c>
      <c r="C31" s="26">
        <f>IF(T31&lt;0,"-",+'返済条件入力'!$C$6/'返済条件入力'!$C$10/12)</f>
        <v>17500</v>
      </c>
      <c r="D31" s="40"/>
      <c r="E31" s="25">
        <v>76</v>
      </c>
      <c r="F31" s="26">
        <f>IF(S31&lt;0,"-",+'返済条件入力'!$C$6/'返済条件入力'!$C$10/12)</f>
        <v>17500</v>
      </c>
      <c r="H31" s="25">
        <v>126</v>
      </c>
      <c r="I31" s="26" t="str">
        <f>IF(R31&lt;0,"-",+'返済条件入力'!$C$6/'返済条件入力'!$C$10/12)</f>
        <v>-</v>
      </c>
      <c r="J31" s="40"/>
      <c r="K31" s="25">
        <v>176</v>
      </c>
      <c r="L31" s="26" t="str">
        <f>IF(Q31&lt;0,"-",+'返済条件入力'!$C$6/'返済条件入力'!$C$10/12)</f>
        <v>-</v>
      </c>
      <c r="N31" s="25">
        <v>226</v>
      </c>
      <c r="O31" s="26" t="str">
        <f>IF(P31&lt;0,"-",+'返済条件入力'!$C$6/'返済条件入力'!$C$10/12)</f>
        <v>-</v>
      </c>
      <c r="P31" s="28">
        <f t="shared" si="0"/>
        <v>-130</v>
      </c>
      <c r="Q31" s="28">
        <f t="shared" si="1"/>
        <v>-80</v>
      </c>
      <c r="R31" s="28">
        <f t="shared" si="2"/>
        <v>-30</v>
      </c>
      <c r="S31" s="28">
        <f t="shared" si="3"/>
        <v>20</v>
      </c>
      <c r="T31" s="28">
        <f t="shared" si="4"/>
        <v>70</v>
      </c>
      <c r="Y31" s="27"/>
      <c r="Z31" s="27"/>
      <c r="AA31" s="27"/>
      <c r="AB31" s="27"/>
      <c r="AC31" s="27"/>
    </row>
    <row r="32" spans="2:29" ht="18" customHeight="1">
      <c r="B32" s="41">
        <v>27</v>
      </c>
      <c r="C32" s="42">
        <f>IF(T32&lt;0,"-",+'返済条件入力'!$C$6/'返済条件入力'!$C$10/12)</f>
        <v>17500</v>
      </c>
      <c r="D32" s="40"/>
      <c r="E32" s="41">
        <v>77</v>
      </c>
      <c r="F32" s="42">
        <f>IF(S32&lt;0,"-",+'返済条件入力'!$C$6/'返済条件入力'!$C$10/12)</f>
        <v>17500</v>
      </c>
      <c r="H32" s="41">
        <v>127</v>
      </c>
      <c r="I32" s="42" t="str">
        <f>IF(R32&lt;0,"-",+'返済条件入力'!$C$6/'返済条件入力'!$C$10/12)</f>
        <v>-</v>
      </c>
      <c r="J32" s="40"/>
      <c r="K32" s="41">
        <v>177</v>
      </c>
      <c r="L32" s="42" t="str">
        <f>IF(Q32&lt;0,"-",+'返済条件入力'!$C$6/'返済条件入力'!$C$10/12)</f>
        <v>-</v>
      </c>
      <c r="N32" s="41">
        <v>227</v>
      </c>
      <c r="O32" s="42" t="str">
        <f>IF(P32&lt;0,"-",+'返済条件入力'!$C$6/'返済条件入力'!$C$10/12)</f>
        <v>-</v>
      </c>
      <c r="P32" s="28">
        <f t="shared" si="0"/>
        <v>-131</v>
      </c>
      <c r="Q32" s="28">
        <f t="shared" si="1"/>
        <v>-81</v>
      </c>
      <c r="R32" s="28">
        <f t="shared" si="2"/>
        <v>-31</v>
      </c>
      <c r="S32" s="28">
        <f t="shared" si="3"/>
        <v>19</v>
      </c>
      <c r="T32" s="28">
        <f t="shared" si="4"/>
        <v>69</v>
      </c>
      <c r="Y32" s="27"/>
      <c r="Z32" s="27"/>
      <c r="AA32" s="27"/>
      <c r="AB32" s="27"/>
      <c r="AC32" s="27"/>
    </row>
    <row r="33" spans="2:29" ht="18" customHeight="1">
      <c r="B33" s="25">
        <v>28</v>
      </c>
      <c r="C33" s="26">
        <f>IF(T33&lt;0,"-",+'返済条件入力'!$C$6/'返済条件入力'!$C$10/12)</f>
        <v>17500</v>
      </c>
      <c r="D33" s="40"/>
      <c r="E33" s="25">
        <v>78</v>
      </c>
      <c r="F33" s="26">
        <f>IF(S33&lt;0,"-",+'返済条件入力'!$C$6/'返済条件入力'!$C$10/12)</f>
        <v>17500</v>
      </c>
      <c r="H33" s="25">
        <v>128</v>
      </c>
      <c r="I33" s="26" t="str">
        <f>IF(R33&lt;0,"-",+'返済条件入力'!$C$6/'返済条件入力'!$C$10/12)</f>
        <v>-</v>
      </c>
      <c r="J33" s="40"/>
      <c r="K33" s="25">
        <v>178</v>
      </c>
      <c r="L33" s="26" t="str">
        <f>IF(Q33&lt;0,"-",+'返済条件入力'!$C$6/'返済条件入力'!$C$10/12)</f>
        <v>-</v>
      </c>
      <c r="N33" s="25">
        <v>228</v>
      </c>
      <c r="O33" s="26" t="str">
        <f>IF(P33&lt;0,"-",+'返済条件入力'!$C$6/'返済条件入力'!$C$10/12)</f>
        <v>-</v>
      </c>
      <c r="P33" s="28">
        <f t="shared" si="0"/>
        <v>-132</v>
      </c>
      <c r="Q33" s="28">
        <f t="shared" si="1"/>
        <v>-82</v>
      </c>
      <c r="R33" s="28">
        <f t="shared" si="2"/>
        <v>-32</v>
      </c>
      <c r="S33" s="28">
        <f t="shared" si="3"/>
        <v>18</v>
      </c>
      <c r="T33" s="28">
        <f t="shared" si="4"/>
        <v>68</v>
      </c>
      <c r="Y33" s="27"/>
      <c r="Z33" s="27"/>
      <c r="AA33" s="27"/>
      <c r="AB33" s="27"/>
      <c r="AC33" s="27"/>
    </row>
    <row r="34" spans="2:29" ht="18" customHeight="1">
      <c r="B34" s="41">
        <v>29</v>
      </c>
      <c r="C34" s="42">
        <f>IF(T34&lt;0,"-",+'返済条件入力'!$C$6/'返済条件入力'!$C$10/12)</f>
        <v>17500</v>
      </c>
      <c r="D34" s="40"/>
      <c r="E34" s="41">
        <v>79</v>
      </c>
      <c r="F34" s="42">
        <f>IF(S34&lt;0,"-",+'返済条件入力'!$C$6/'返済条件入力'!$C$10/12)</f>
        <v>17500</v>
      </c>
      <c r="H34" s="41">
        <v>129</v>
      </c>
      <c r="I34" s="42" t="str">
        <f>IF(R34&lt;0,"-",+'返済条件入力'!$C$6/'返済条件入力'!$C$10/12)</f>
        <v>-</v>
      </c>
      <c r="J34" s="40"/>
      <c r="K34" s="41">
        <v>179</v>
      </c>
      <c r="L34" s="42" t="str">
        <f>IF(Q34&lt;0,"-",+'返済条件入力'!$C$6/'返済条件入力'!$C$10/12)</f>
        <v>-</v>
      </c>
      <c r="N34" s="41">
        <v>229</v>
      </c>
      <c r="O34" s="42" t="str">
        <f>IF(P34&lt;0,"-",+'返済条件入力'!$C$6/'返済条件入力'!$C$10/12)</f>
        <v>-</v>
      </c>
      <c r="P34" s="28">
        <f t="shared" si="0"/>
        <v>-133</v>
      </c>
      <c r="Q34" s="28">
        <f t="shared" si="1"/>
        <v>-83</v>
      </c>
      <c r="R34" s="28">
        <f t="shared" si="2"/>
        <v>-33</v>
      </c>
      <c r="S34" s="28">
        <f t="shared" si="3"/>
        <v>17</v>
      </c>
      <c r="T34" s="28">
        <f t="shared" si="4"/>
        <v>67</v>
      </c>
      <c r="Y34" s="27"/>
      <c r="Z34" s="27"/>
      <c r="AA34" s="27"/>
      <c r="AB34" s="27"/>
      <c r="AC34" s="27"/>
    </row>
    <row r="35" spans="2:29" ht="18" customHeight="1">
      <c r="B35" s="25">
        <v>30</v>
      </c>
      <c r="C35" s="26">
        <f>IF(T35&lt;0,"-",+'返済条件入力'!$C$6/'返済条件入力'!$C$10/12)</f>
        <v>17500</v>
      </c>
      <c r="D35" s="40"/>
      <c r="E35" s="25">
        <v>80</v>
      </c>
      <c r="F35" s="26">
        <f>IF(S35&lt;0,"-",+'返済条件入力'!$C$6/'返済条件入力'!$C$10/12)</f>
        <v>17500</v>
      </c>
      <c r="H35" s="25">
        <v>130</v>
      </c>
      <c r="I35" s="26" t="str">
        <f>IF(R35&lt;0,"-",+'返済条件入力'!$C$6/'返済条件入力'!$C$10/12)</f>
        <v>-</v>
      </c>
      <c r="J35" s="40"/>
      <c r="K35" s="25">
        <v>180</v>
      </c>
      <c r="L35" s="26" t="str">
        <f>IF(Q35&lt;0,"-",+'返済条件入力'!$C$6/'返済条件入力'!$C$10/12)</f>
        <v>-</v>
      </c>
      <c r="N35" s="25">
        <v>230</v>
      </c>
      <c r="O35" s="26" t="str">
        <f>IF(P35&lt;0,"-",+'返済条件入力'!$C$6/'返済条件入力'!$C$10/12)</f>
        <v>-</v>
      </c>
      <c r="P35" s="28">
        <f t="shared" si="0"/>
        <v>-134</v>
      </c>
      <c r="Q35" s="28">
        <f t="shared" si="1"/>
        <v>-84</v>
      </c>
      <c r="R35" s="28">
        <f t="shared" si="2"/>
        <v>-34</v>
      </c>
      <c r="S35" s="28">
        <f t="shared" si="3"/>
        <v>16</v>
      </c>
      <c r="T35" s="28">
        <f t="shared" si="4"/>
        <v>66</v>
      </c>
      <c r="Y35" s="27"/>
      <c r="Z35" s="27"/>
      <c r="AA35" s="27"/>
      <c r="AB35" s="27"/>
      <c r="AC35" s="27"/>
    </row>
    <row r="36" spans="2:29" ht="18" customHeight="1">
      <c r="B36" s="41">
        <v>31</v>
      </c>
      <c r="C36" s="42">
        <f>IF(T36&lt;0,"-",+'返済条件入力'!$C$6/'返済条件入力'!$C$10/12)</f>
        <v>17500</v>
      </c>
      <c r="D36" s="40"/>
      <c r="E36" s="41">
        <v>81</v>
      </c>
      <c r="F36" s="42">
        <f>IF(S36&lt;0,"-",+'返済条件入力'!$C$6/'返済条件入力'!$C$10/12)</f>
        <v>17500</v>
      </c>
      <c r="H36" s="41">
        <v>131</v>
      </c>
      <c r="I36" s="42" t="str">
        <f>IF(R36&lt;0,"-",+'返済条件入力'!$C$6/'返済条件入力'!$C$10/12)</f>
        <v>-</v>
      </c>
      <c r="J36" s="40"/>
      <c r="K36" s="41">
        <v>181</v>
      </c>
      <c r="L36" s="42" t="str">
        <f>IF(Q36&lt;0,"-",+'返済条件入力'!$C$6/'返済条件入力'!$C$10/12)</f>
        <v>-</v>
      </c>
      <c r="N36" s="41">
        <v>231</v>
      </c>
      <c r="O36" s="42" t="str">
        <f>IF(P36&lt;0,"-",+'返済条件入力'!$C$6/'返済条件入力'!$C$10/12)</f>
        <v>-</v>
      </c>
      <c r="P36" s="28">
        <f t="shared" si="0"/>
        <v>-135</v>
      </c>
      <c r="Q36" s="28">
        <f t="shared" si="1"/>
        <v>-85</v>
      </c>
      <c r="R36" s="28">
        <f t="shared" si="2"/>
        <v>-35</v>
      </c>
      <c r="S36" s="28">
        <f t="shared" si="3"/>
        <v>15</v>
      </c>
      <c r="T36" s="28">
        <f t="shared" si="4"/>
        <v>65</v>
      </c>
      <c r="Y36" s="27"/>
      <c r="Z36" s="27"/>
      <c r="AA36" s="27"/>
      <c r="AB36" s="27"/>
      <c r="AC36" s="27"/>
    </row>
    <row r="37" spans="2:29" ht="18" customHeight="1">
      <c r="B37" s="25">
        <v>32</v>
      </c>
      <c r="C37" s="26">
        <f>IF(T37&lt;0,"-",+'返済条件入力'!$C$6/'返済条件入力'!$C$10/12)</f>
        <v>17500</v>
      </c>
      <c r="D37" s="40"/>
      <c r="E37" s="25">
        <v>82</v>
      </c>
      <c r="F37" s="26">
        <f>IF(S37&lt;0,"-",+'返済条件入力'!$C$6/'返済条件入力'!$C$10/12)</f>
        <v>17500</v>
      </c>
      <c r="H37" s="25">
        <v>132</v>
      </c>
      <c r="I37" s="26" t="str">
        <f>IF(R37&lt;0,"-",+'返済条件入力'!$C$6/'返済条件入力'!$C$10/12)</f>
        <v>-</v>
      </c>
      <c r="J37" s="40"/>
      <c r="K37" s="25">
        <v>182</v>
      </c>
      <c r="L37" s="26" t="str">
        <f>IF(Q37&lt;0,"-",+'返済条件入力'!$C$6/'返済条件入力'!$C$10/12)</f>
        <v>-</v>
      </c>
      <c r="N37" s="25">
        <v>232</v>
      </c>
      <c r="O37" s="26" t="str">
        <f>IF(P37&lt;0,"-",+'返済条件入力'!$C$6/'返済条件入力'!$C$10/12)</f>
        <v>-</v>
      </c>
      <c r="P37" s="28">
        <f t="shared" si="0"/>
        <v>-136</v>
      </c>
      <c r="Q37" s="28">
        <f t="shared" si="1"/>
        <v>-86</v>
      </c>
      <c r="R37" s="28">
        <f t="shared" si="2"/>
        <v>-36</v>
      </c>
      <c r="S37" s="28">
        <f t="shared" si="3"/>
        <v>14</v>
      </c>
      <c r="T37" s="28">
        <f t="shared" si="4"/>
        <v>64</v>
      </c>
      <c r="Y37" s="27"/>
      <c r="Z37" s="27"/>
      <c r="AA37" s="27"/>
      <c r="AB37" s="27"/>
      <c r="AC37" s="27"/>
    </row>
    <row r="38" spans="2:29" ht="18" customHeight="1">
      <c r="B38" s="41">
        <v>33</v>
      </c>
      <c r="C38" s="42">
        <f>IF(T38&lt;0,"-",+'返済条件入力'!$C$6/'返済条件入力'!$C$10/12)</f>
        <v>17500</v>
      </c>
      <c r="D38" s="40"/>
      <c r="E38" s="41">
        <v>83</v>
      </c>
      <c r="F38" s="42">
        <f>IF(S38&lt;0,"-",+'返済条件入力'!$C$6/'返済条件入力'!$C$10/12)</f>
        <v>17500</v>
      </c>
      <c r="H38" s="41">
        <v>133</v>
      </c>
      <c r="I38" s="42" t="str">
        <f>IF(R38&lt;0,"-",+'返済条件入力'!$C$6/'返済条件入力'!$C$10/12)</f>
        <v>-</v>
      </c>
      <c r="J38" s="40"/>
      <c r="K38" s="41">
        <v>183</v>
      </c>
      <c r="L38" s="42" t="str">
        <f>IF(Q38&lt;0,"-",+'返済条件入力'!$C$6/'返済条件入力'!$C$10/12)</f>
        <v>-</v>
      </c>
      <c r="N38" s="41">
        <v>233</v>
      </c>
      <c r="O38" s="42" t="str">
        <f>IF(P38&lt;0,"-",+'返済条件入力'!$C$6/'返済条件入力'!$C$10/12)</f>
        <v>-</v>
      </c>
      <c r="P38" s="28">
        <f t="shared" si="0"/>
        <v>-137</v>
      </c>
      <c r="Q38" s="28">
        <f t="shared" si="1"/>
        <v>-87</v>
      </c>
      <c r="R38" s="28">
        <f t="shared" si="2"/>
        <v>-37</v>
      </c>
      <c r="S38" s="28">
        <f t="shared" si="3"/>
        <v>13</v>
      </c>
      <c r="T38" s="28">
        <f t="shared" si="4"/>
        <v>63</v>
      </c>
      <c r="Y38" s="27"/>
      <c r="Z38" s="27"/>
      <c r="AA38" s="27"/>
      <c r="AB38" s="27"/>
      <c r="AC38" s="27"/>
    </row>
    <row r="39" spans="2:29" ht="18" customHeight="1">
      <c r="B39" s="25">
        <v>34</v>
      </c>
      <c r="C39" s="26">
        <f>IF(T39&lt;0,"-",+'返済条件入力'!$C$6/'返済条件入力'!$C$10/12)</f>
        <v>17500</v>
      </c>
      <c r="D39" s="40"/>
      <c r="E39" s="25">
        <v>84</v>
      </c>
      <c r="F39" s="26">
        <f>IF(S39&lt;0,"-",+'返済条件入力'!$C$6/'返済条件入力'!$C$10/12)</f>
        <v>17500</v>
      </c>
      <c r="H39" s="25">
        <v>134</v>
      </c>
      <c r="I39" s="26" t="str">
        <f>IF(R39&lt;0,"-",+'返済条件入力'!$C$6/'返済条件入力'!$C$10/12)</f>
        <v>-</v>
      </c>
      <c r="J39" s="40"/>
      <c r="K39" s="25">
        <v>184</v>
      </c>
      <c r="L39" s="26" t="str">
        <f>IF(Q39&lt;0,"-",+'返済条件入力'!$C$6/'返済条件入力'!$C$10/12)</f>
        <v>-</v>
      </c>
      <c r="N39" s="25">
        <v>234</v>
      </c>
      <c r="O39" s="26" t="str">
        <f>IF(P39&lt;0,"-",+'返済条件入力'!$C$6/'返済条件入力'!$C$10/12)</f>
        <v>-</v>
      </c>
      <c r="P39" s="28">
        <f t="shared" si="0"/>
        <v>-138</v>
      </c>
      <c r="Q39" s="28">
        <f t="shared" si="1"/>
        <v>-88</v>
      </c>
      <c r="R39" s="28">
        <f t="shared" si="2"/>
        <v>-38</v>
      </c>
      <c r="S39" s="28">
        <f t="shared" si="3"/>
        <v>12</v>
      </c>
      <c r="T39" s="28">
        <f t="shared" si="4"/>
        <v>62</v>
      </c>
      <c r="Y39" s="27"/>
      <c r="Z39" s="27"/>
      <c r="AA39" s="27"/>
      <c r="AB39" s="27"/>
      <c r="AC39" s="27"/>
    </row>
    <row r="40" spans="2:29" ht="18" customHeight="1">
      <c r="B40" s="41">
        <v>35</v>
      </c>
      <c r="C40" s="42">
        <f>IF(T40&lt;0,"-",+'返済条件入力'!$C$6/'返済条件入力'!$C$10/12)</f>
        <v>17500</v>
      </c>
      <c r="D40" s="40"/>
      <c r="E40" s="41">
        <v>85</v>
      </c>
      <c r="F40" s="42">
        <f>IF(S40&lt;0,"-",+'返済条件入力'!$C$6/'返済条件入力'!$C$10/12)</f>
        <v>17500</v>
      </c>
      <c r="H40" s="41">
        <v>135</v>
      </c>
      <c r="I40" s="42" t="str">
        <f>IF(R40&lt;0,"-",+'返済条件入力'!$C$6/'返済条件入力'!$C$10/12)</f>
        <v>-</v>
      </c>
      <c r="J40" s="40"/>
      <c r="K40" s="41">
        <v>185</v>
      </c>
      <c r="L40" s="42" t="str">
        <f>IF(Q40&lt;0,"-",+'返済条件入力'!$C$6/'返済条件入力'!$C$10/12)</f>
        <v>-</v>
      </c>
      <c r="N40" s="41">
        <v>235</v>
      </c>
      <c r="O40" s="42" t="str">
        <f>IF(P40&lt;0,"-",+'返済条件入力'!$C$6/'返済条件入力'!$C$10/12)</f>
        <v>-</v>
      </c>
      <c r="P40" s="28">
        <f t="shared" si="0"/>
        <v>-139</v>
      </c>
      <c r="Q40" s="28">
        <f t="shared" si="1"/>
        <v>-89</v>
      </c>
      <c r="R40" s="28">
        <f t="shared" si="2"/>
        <v>-39</v>
      </c>
      <c r="S40" s="28">
        <f t="shared" si="3"/>
        <v>11</v>
      </c>
      <c r="T40" s="28">
        <f t="shared" si="4"/>
        <v>61</v>
      </c>
      <c r="Y40" s="27"/>
      <c r="Z40" s="27"/>
      <c r="AA40" s="27"/>
      <c r="AB40" s="27"/>
      <c r="AC40" s="27"/>
    </row>
    <row r="41" spans="2:29" ht="18" customHeight="1">
      <c r="B41" s="25">
        <v>36</v>
      </c>
      <c r="C41" s="26">
        <f>IF(T41&lt;0,"-",+'返済条件入力'!$C$6/'返済条件入力'!$C$10/12)</f>
        <v>17500</v>
      </c>
      <c r="D41" s="40"/>
      <c r="E41" s="25">
        <v>86</v>
      </c>
      <c r="F41" s="26">
        <f>IF(S41&lt;0,"-",+'返済条件入力'!$C$6/'返済条件入力'!$C$10/12)</f>
        <v>17500</v>
      </c>
      <c r="H41" s="25">
        <v>136</v>
      </c>
      <c r="I41" s="26" t="str">
        <f>IF(R41&lt;0,"-",+'返済条件入力'!$C$6/'返済条件入力'!$C$10/12)</f>
        <v>-</v>
      </c>
      <c r="J41" s="40"/>
      <c r="K41" s="25">
        <v>186</v>
      </c>
      <c r="L41" s="26" t="str">
        <f>IF(Q41&lt;0,"-",+'返済条件入力'!$C$6/'返済条件入力'!$C$10/12)</f>
        <v>-</v>
      </c>
      <c r="N41" s="25">
        <v>236</v>
      </c>
      <c r="O41" s="26" t="str">
        <f>IF(P41&lt;0,"-",+'返済条件入力'!$C$6/'返済条件入力'!$C$10/12)</f>
        <v>-</v>
      </c>
      <c r="P41" s="28">
        <f t="shared" si="0"/>
        <v>-140</v>
      </c>
      <c r="Q41" s="28">
        <f t="shared" si="1"/>
        <v>-90</v>
      </c>
      <c r="R41" s="28">
        <f t="shared" si="2"/>
        <v>-40</v>
      </c>
      <c r="S41" s="28">
        <f t="shared" si="3"/>
        <v>10</v>
      </c>
      <c r="T41" s="28">
        <f t="shared" si="4"/>
        <v>60</v>
      </c>
      <c r="Y41" s="27"/>
      <c r="Z41" s="27"/>
      <c r="AA41" s="27"/>
      <c r="AB41" s="27"/>
      <c r="AC41" s="27"/>
    </row>
    <row r="42" spans="2:29" ht="18" customHeight="1">
      <c r="B42" s="41">
        <v>37</v>
      </c>
      <c r="C42" s="42">
        <f>IF(T42&lt;0,"-",+'返済条件入力'!$C$6/'返済条件入力'!$C$10/12)</f>
        <v>17500</v>
      </c>
      <c r="D42" s="40"/>
      <c r="E42" s="41">
        <v>87</v>
      </c>
      <c r="F42" s="42">
        <f>IF(S42&lt;0,"-",+'返済条件入力'!$C$6/'返済条件入力'!$C$10/12)</f>
        <v>17500</v>
      </c>
      <c r="H42" s="41">
        <v>137</v>
      </c>
      <c r="I42" s="42" t="str">
        <f>IF(R42&lt;0,"-",+'返済条件入力'!$C$6/'返済条件入力'!$C$10/12)</f>
        <v>-</v>
      </c>
      <c r="J42" s="40"/>
      <c r="K42" s="41">
        <v>187</v>
      </c>
      <c r="L42" s="42" t="str">
        <f>IF(Q42&lt;0,"-",+'返済条件入力'!$C$6/'返済条件入力'!$C$10/12)</f>
        <v>-</v>
      </c>
      <c r="N42" s="41">
        <v>237</v>
      </c>
      <c r="O42" s="42" t="str">
        <f>IF(P42&lt;0,"-",+'返済条件入力'!$C$6/'返済条件入力'!$C$10/12)</f>
        <v>-</v>
      </c>
      <c r="P42" s="28">
        <f t="shared" si="0"/>
        <v>-141</v>
      </c>
      <c r="Q42" s="28">
        <f t="shared" si="1"/>
        <v>-91</v>
      </c>
      <c r="R42" s="28">
        <f t="shared" si="2"/>
        <v>-41</v>
      </c>
      <c r="S42" s="28">
        <f t="shared" si="3"/>
        <v>9</v>
      </c>
      <c r="T42" s="28">
        <f t="shared" si="4"/>
        <v>59</v>
      </c>
      <c r="Y42" s="27"/>
      <c r="Z42" s="27"/>
      <c r="AA42" s="27"/>
      <c r="AB42" s="27"/>
      <c r="AC42" s="27"/>
    </row>
    <row r="43" spans="2:29" ht="18" customHeight="1">
      <c r="B43" s="25">
        <v>38</v>
      </c>
      <c r="C43" s="26">
        <f>IF(T43&lt;0,"-",+'返済条件入力'!$C$6/'返済条件入力'!$C$10/12)</f>
        <v>17500</v>
      </c>
      <c r="D43" s="40"/>
      <c r="E43" s="25">
        <v>88</v>
      </c>
      <c r="F43" s="26">
        <f>IF(S43&lt;0,"-",+'返済条件入力'!$C$6/'返済条件入力'!$C$10/12)</f>
        <v>17500</v>
      </c>
      <c r="H43" s="25">
        <v>138</v>
      </c>
      <c r="I43" s="26" t="str">
        <f>IF(R43&lt;0,"-",+'返済条件入力'!$C$6/'返済条件入力'!$C$10/12)</f>
        <v>-</v>
      </c>
      <c r="J43" s="40"/>
      <c r="K43" s="25">
        <v>188</v>
      </c>
      <c r="L43" s="26" t="str">
        <f>IF(Q43&lt;0,"-",+'返済条件入力'!$C$6/'返済条件入力'!$C$10/12)</f>
        <v>-</v>
      </c>
      <c r="N43" s="25">
        <v>238</v>
      </c>
      <c r="O43" s="26" t="str">
        <f>IF(P43&lt;0,"-",+'返済条件入力'!$C$6/'返済条件入力'!$C$10/12)</f>
        <v>-</v>
      </c>
      <c r="P43" s="28">
        <f t="shared" si="0"/>
        <v>-142</v>
      </c>
      <c r="Q43" s="28">
        <f t="shared" si="1"/>
        <v>-92</v>
      </c>
      <c r="R43" s="28">
        <f t="shared" si="2"/>
        <v>-42</v>
      </c>
      <c r="S43" s="28">
        <f t="shared" si="3"/>
        <v>8</v>
      </c>
      <c r="T43" s="28">
        <f t="shared" si="4"/>
        <v>58</v>
      </c>
      <c r="Y43" s="27"/>
      <c r="Z43" s="27"/>
      <c r="AA43" s="27"/>
      <c r="AB43" s="27"/>
      <c r="AC43" s="27"/>
    </row>
    <row r="44" spans="2:29" ht="18" customHeight="1">
      <c r="B44" s="41">
        <v>39</v>
      </c>
      <c r="C44" s="42">
        <f>IF(T44&lt;0,"-",+'返済条件入力'!$C$6/'返済条件入力'!$C$10/12)</f>
        <v>17500</v>
      </c>
      <c r="D44" s="40"/>
      <c r="E44" s="41">
        <v>89</v>
      </c>
      <c r="F44" s="42">
        <f>IF(S44&lt;0,"-",+'返済条件入力'!$C$6/'返済条件入力'!$C$10/12)</f>
        <v>17500</v>
      </c>
      <c r="H44" s="41">
        <v>139</v>
      </c>
      <c r="I44" s="42" t="str">
        <f>IF(R44&lt;0,"-",+'返済条件入力'!$C$6/'返済条件入力'!$C$10/12)</f>
        <v>-</v>
      </c>
      <c r="J44" s="40"/>
      <c r="K44" s="41">
        <v>189</v>
      </c>
      <c r="L44" s="42" t="str">
        <f>IF(Q44&lt;0,"-",+'返済条件入力'!$C$6/'返済条件入力'!$C$10/12)</f>
        <v>-</v>
      </c>
      <c r="N44" s="41">
        <v>239</v>
      </c>
      <c r="O44" s="42" t="str">
        <f>IF(P44&lt;0,"-",+'返済条件入力'!$C$6/'返済条件入力'!$C$10/12)</f>
        <v>-</v>
      </c>
      <c r="P44" s="28">
        <f t="shared" si="0"/>
        <v>-143</v>
      </c>
      <c r="Q44" s="28">
        <f t="shared" si="1"/>
        <v>-93</v>
      </c>
      <c r="R44" s="28">
        <f t="shared" si="2"/>
        <v>-43</v>
      </c>
      <c r="S44" s="28">
        <f t="shared" si="3"/>
        <v>7</v>
      </c>
      <c r="T44" s="28">
        <f t="shared" si="4"/>
        <v>57</v>
      </c>
      <c r="Y44" s="27"/>
      <c r="Z44" s="27"/>
      <c r="AA44" s="27"/>
      <c r="AB44" s="27"/>
      <c r="AC44" s="27"/>
    </row>
    <row r="45" spans="2:29" ht="18" customHeight="1">
      <c r="B45" s="25">
        <v>40</v>
      </c>
      <c r="C45" s="26">
        <f>IF(T45&lt;0,"-",+'返済条件入力'!$C$6/'返済条件入力'!$C$10/12)</f>
        <v>17500</v>
      </c>
      <c r="D45" s="40"/>
      <c r="E45" s="25">
        <v>90</v>
      </c>
      <c r="F45" s="26">
        <f>IF(S45&lt;0,"-",+'返済条件入力'!$C$6/'返済条件入力'!$C$10/12)</f>
        <v>17500</v>
      </c>
      <c r="H45" s="25">
        <v>140</v>
      </c>
      <c r="I45" s="26" t="str">
        <f>IF(R45&lt;0,"-",+'返済条件入力'!$C$6/'返済条件入力'!$C$10/12)</f>
        <v>-</v>
      </c>
      <c r="J45" s="40"/>
      <c r="K45" s="25">
        <v>190</v>
      </c>
      <c r="L45" s="26" t="str">
        <f>IF(Q45&lt;0,"-",+'返済条件入力'!$C$6/'返済条件入力'!$C$10/12)</f>
        <v>-</v>
      </c>
      <c r="N45" s="25">
        <v>240</v>
      </c>
      <c r="O45" s="26" t="str">
        <f>IF(P45&lt;0,"-",+'返済条件入力'!$C$6/'返済条件入力'!$C$10/12)</f>
        <v>-</v>
      </c>
      <c r="P45" s="28">
        <f t="shared" si="0"/>
        <v>-144</v>
      </c>
      <c r="Q45" s="28">
        <f t="shared" si="1"/>
        <v>-94</v>
      </c>
      <c r="R45" s="28">
        <f t="shared" si="2"/>
        <v>-44</v>
      </c>
      <c r="S45" s="28">
        <f t="shared" si="3"/>
        <v>6</v>
      </c>
      <c r="T45" s="28">
        <f t="shared" si="4"/>
        <v>56</v>
      </c>
      <c r="Y45" s="27"/>
      <c r="Z45" s="27"/>
      <c r="AA45" s="27"/>
      <c r="AB45" s="27"/>
      <c r="AC45" s="27"/>
    </row>
    <row r="46" spans="2:29" ht="18" customHeight="1">
      <c r="B46" s="41">
        <v>41</v>
      </c>
      <c r="C46" s="42">
        <f>IF(T46&lt;0,"-",+'返済条件入力'!$C$6/'返済条件入力'!$C$10/12)</f>
        <v>17500</v>
      </c>
      <c r="D46" s="40"/>
      <c r="E46" s="41">
        <v>91</v>
      </c>
      <c r="F46" s="42">
        <f>IF(S46&lt;0,"-",+'返済条件入力'!$C$6/'返済条件入力'!$C$10/12)</f>
        <v>17500</v>
      </c>
      <c r="H46" s="41">
        <v>141</v>
      </c>
      <c r="I46" s="42" t="str">
        <f>IF(R46&lt;0,"-",+'返済条件入力'!$C$6/'返済条件入力'!$C$10/12)</f>
        <v>-</v>
      </c>
      <c r="J46" s="40"/>
      <c r="K46" s="41">
        <v>191</v>
      </c>
      <c r="L46" s="42" t="str">
        <f>IF(Q46&lt;0,"-",+'返済条件入力'!$C$6/'返済条件入力'!$C$10/12)</f>
        <v>-</v>
      </c>
      <c r="N46" s="41">
        <v>241</v>
      </c>
      <c r="O46" s="42" t="str">
        <f>IF(P46&lt;0,"-",+'返済条件入力'!$C$6/'返済条件入力'!$C$10/12)</f>
        <v>-</v>
      </c>
      <c r="P46" s="28">
        <f t="shared" si="0"/>
        <v>-145</v>
      </c>
      <c r="Q46" s="28">
        <f t="shared" si="1"/>
        <v>-95</v>
      </c>
      <c r="R46" s="28">
        <f t="shared" si="2"/>
        <v>-45</v>
      </c>
      <c r="S46" s="28">
        <f t="shared" si="3"/>
        <v>5</v>
      </c>
      <c r="T46" s="28">
        <f t="shared" si="4"/>
        <v>55</v>
      </c>
      <c r="Y46" s="27"/>
      <c r="Z46" s="27"/>
      <c r="AA46" s="27"/>
      <c r="AB46" s="27"/>
      <c r="AC46" s="27"/>
    </row>
    <row r="47" spans="2:29" ht="18" customHeight="1">
      <c r="B47" s="25">
        <v>42</v>
      </c>
      <c r="C47" s="26">
        <f>IF(T47&lt;0,"-",+'返済条件入力'!$C$6/'返済条件入力'!$C$10/12)</f>
        <v>17500</v>
      </c>
      <c r="D47" s="40"/>
      <c r="E47" s="25">
        <v>92</v>
      </c>
      <c r="F47" s="26">
        <f>IF(S47&lt;0,"-",+'返済条件入力'!$C$6/'返済条件入力'!$C$10/12)</f>
        <v>17500</v>
      </c>
      <c r="H47" s="25">
        <v>142</v>
      </c>
      <c r="I47" s="26" t="str">
        <f>IF(R47&lt;0,"-",+'返済条件入力'!$C$6/'返済条件入力'!$C$10/12)</f>
        <v>-</v>
      </c>
      <c r="J47" s="40"/>
      <c r="K47" s="25">
        <v>192</v>
      </c>
      <c r="L47" s="26" t="str">
        <f>IF(Q47&lt;0,"-",+'返済条件入力'!$C$6/'返済条件入力'!$C$10/12)</f>
        <v>-</v>
      </c>
      <c r="N47" s="25">
        <v>242</v>
      </c>
      <c r="O47" s="26" t="str">
        <f>IF(P47&lt;0,"-",+'返済条件入力'!$C$6/'返済条件入力'!$C$10/12)</f>
        <v>-</v>
      </c>
      <c r="P47" s="28">
        <f t="shared" si="0"/>
        <v>-146</v>
      </c>
      <c r="Q47" s="28">
        <f t="shared" si="1"/>
        <v>-96</v>
      </c>
      <c r="R47" s="28">
        <f t="shared" si="2"/>
        <v>-46</v>
      </c>
      <c r="S47" s="28">
        <f t="shared" si="3"/>
        <v>4</v>
      </c>
      <c r="T47" s="28">
        <f t="shared" si="4"/>
        <v>54</v>
      </c>
      <c r="Y47" s="27"/>
      <c r="Z47" s="27"/>
      <c r="AA47" s="27"/>
      <c r="AB47" s="27"/>
      <c r="AC47" s="27"/>
    </row>
    <row r="48" spans="2:29" ht="18" customHeight="1">
      <c r="B48" s="41">
        <v>43</v>
      </c>
      <c r="C48" s="42">
        <f>IF(T48&lt;0,"-",+'返済条件入力'!$C$6/'返済条件入力'!$C$10/12)</f>
        <v>17500</v>
      </c>
      <c r="D48" s="40"/>
      <c r="E48" s="41">
        <v>93</v>
      </c>
      <c r="F48" s="42">
        <f>IF(S48&lt;0,"-",+'返済条件入力'!$C$6/'返済条件入力'!$C$10/12)</f>
        <v>17500</v>
      </c>
      <c r="H48" s="41">
        <v>143</v>
      </c>
      <c r="I48" s="42" t="str">
        <f>IF(R48&lt;0,"-",+'返済条件入力'!$C$6/'返済条件入力'!$C$10/12)</f>
        <v>-</v>
      </c>
      <c r="J48" s="40"/>
      <c r="K48" s="41">
        <v>193</v>
      </c>
      <c r="L48" s="42" t="str">
        <f>IF(Q48&lt;0,"-",+'返済条件入力'!$C$6/'返済条件入力'!$C$10/12)</f>
        <v>-</v>
      </c>
      <c r="N48" s="41">
        <v>243</v>
      </c>
      <c r="O48" s="42" t="str">
        <f>IF(P48&lt;0,"-",+'返済条件入力'!$C$6/'返済条件入力'!$C$10/12)</f>
        <v>-</v>
      </c>
      <c r="P48" s="28">
        <f t="shared" si="0"/>
        <v>-147</v>
      </c>
      <c r="Q48" s="28">
        <f t="shared" si="1"/>
        <v>-97</v>
      </c>
      <c r="R48" s="28">
        <f t="shared" si="2"/>
        <v>-47</v>
      </c>
      <c r="S48" s="28">
        <f t="shared" si="3"/>
        <v>3</v>
      </c>
      <c r="T48" s="28">
        <f t="shared" si="4"/>
        <v>53</v>
      </c>
      <c r="Y48" s="27"/>
      <c r="Z48" s="27"/>
      <c r="AA48" s="27"/>
      <c r="AB48" s="27"/>
      <c r="AC48" s="27"/>
    </row>
    <row r="49" spans="2:29" ht="18" customHeight="1">
      <c r="B49" s="25">
        <v>44</v>
      </c>
      <c r="C49" s="26">
        <f>IF(T49&lt;0,"-",+'返済条件入力'!$C$6/'返済条件入力'!$C$10/12)</f>
        <v>17500</v>
      </c>
      <c r="D49" s="40"/>
      <c r="E49" s="25">
        <v>94</v>
      </c>
      <c r="F49" s="26">
        <f>IF(S49&lt;0,"-",+'返済条件入力'!$C$6/'返済条件入力'!$C$10/12)</f>
        <v>17500</v>
      </c>
      <c r="H49" s="25">
        <v>144</v>
      </c>
      <c r="I49" s="26" t="str">
        <f>IF(R49&lt;0,"-",+'返済条件入力'!$C$6/'返済条件入力'!$C$10/12)</f>
        <v>-</v>
      </c>
      <c r="J49" s="40"/>
      <c r="K49" s="25">
        <v>194</v>
      </c>
      <c r="L49" s="26" t="str">
        <f>IF(Q49&lt;0,"-",+'返済条件入力'!$C$6/'返済条件入力'!$C$10/12)</f>
        <v>-</v>
      </c>
      <c r="N49" s="25">
        <v>244</v>
      </c>
      <c r="O49" s="26" t="str">
        <f>IF(P49&lt;0,"-",+'返済条件入力'!$C$6/'返済条件入力'!$C$10/12)</f>
        <v>-</v>
      </c>
      <c r="P49" s="28">
        <f t="shared" si="0"/>
        <v>-148</v>
      </c>
      <c r="Q49" s="28">
        <f t="shared" si="1"/>
        <v>-98</v>
      </c>
      <c r="R49" s="28">
        <f t="shared" si="2"/>
        <v>-48</v>
      </c>
      <c r="S49" s="28">
        <f t="shared" si="3"/>
        <v>2</v>
      </c>
      <c r="T49" s="28">
        <f t="shared" si="4"/>
        <v>52</v>
      </c>
      <c r="Y49" s="27"/>
      <c r="Z49" s="27"/>
      <c r="AA49" s="27"/>
      <c r="AB49" s="27"/>
      <c r="AC49" s="27"/>
    </row>
    <row r="50" spans="2:29" ht="18" customHeight="1">
      <c r="B50" s="41">
        <v>45</v>
      </c>
      <c r="C50" s="42">
        <f>IF(T50&lt;0,"-",+'返済条件入力'!$C$6/'返済条件入力'!$C$10/12)</f>
        <v>17500</v>
      </c>
      <c r="D50" s="40"/>
      <c r="E50" s="41">
        <v>95</v>
      </c>
      <c r="F50" s="42">
        <f>IF(S50&lt;0,"-",+'返済条件入力'!$C$6/'返済条件入力'!$C$10/12)</f>
        <v>17500</v>
      </c>
      <c r="H50" s="41">
        <v>145</v>
      </c>
      <c r="I50" s="42" t="str">
        <f>IF(R50&lt;0,"-",+'返済条件入力'!$C$6/'返済条件入力'!$C$10/12)</f>
        <v>-</v>
      </c>
      <c r="J50" s="40"/>
      <c r="K50" s="41">
        <v>195</v>
      </c>
      <c r="L50" s="42" t="str">
        <f>IF(Q50&lt;0,"-",+'返済条件入力'!$C$6/'返済条件入力'!$C$10/12)</f>
        <v>-</v>
      </c>
      <c r="N50" s="41">
        <v>245</v>
      </c>
      <c r="O50" s="42" t="str">
        <f>IF(P50&lt;0,"-",+'返済条件入力'!$C$6/'返済条件入力'!$C$10/12)</f>
        <v>-</v>
      </c>
      <c r="P50" s="28">
        <f t="shared" si="0"/>
        <v>-149</v>
      </c>
      <c r="Q50" s="28">
        <f t="shared" si="1"/>
        <v>-99</v>
      </c>
      <c r="R50" s="28">
        <f t="shared" si="2"/>
        <v>-49</v>
      </c>
      <c r="S50" s="28">
        <f t="shared" si="3"/>
        <v>1</v>
      </c>
      <c r="T50" s="28">
        <f t="shared" si="4"/>
        <v>51</v>
      </c>
      <c r="Y50" s="27"/>
      <c r="Z50" s="27"/>
      <c r="AA50" s="27"/>
      <c r="AB50" s="27"/>
      <c r="AC50" s="27"/>
    </row>
    <row r="51" spans="2:29" ht="18" customHeight="1">
      <c r="B51" s="25">
        <v>46</v>
      </c>
      <c r="C51" s="26">
        <f>IF(T51&lt;0,"-",+'返済条件入力'!$C$6/'返済条件入力'!$C$10/12)</f>
        <v>17500</v>
      </c>
      <c r="D51" s="40"/>
      <c r="E51" s="25">
        <v>96</v>
      </c>
      <c r="F51" s="26">
        <f>IF(S51&lt;0,"-",+'返済条件入力'!$C$6/'返済条件入力'!$C$10/12)</f>
        <v>17500</v>
      </c>
      <c r="H51" s="25">
        <v>146</v>
      </c>
      <c r="I51" s="26" t="str">
        <f>IF(R51&lt;0,"-",+'返済条件入力'!$C$6/'返済条件入力'!$C$10/12)</f>
        <v>-</v>
      </c>
      <c r="J51" s="40"/>
      <c r="K51" s="25">
        <v>196</v>
      </c>
      <c r="L51" s="26" t="str">
        <f>IF(Q51&lt;0,"-",+'返済条件入力'!$C$6/'返済条件入力'!$C$10/12)</f>
        <v>-</v>
      </c>
      <c r="N51" s="25">
        <v>246</v>
      </c>
      <c r="O51" s="26" t="str">
        <f>IF(P51&lt;0,"-",+'返済条件入力'!$C$6/'返済条件入力'!$C$10/12)</f>
        <v>-</v>
      </c>
      <c r="P51" s="28">
        <f t="shared" si="0"/>
        <v>-150</v>
      </c>
      <c r="Q51" s="28">
        <f t="shared" si="1"/>
        <v>-100</v>
      </c>
      <c r="R51" s="28">
        <f t="shared" si="2"/>
        <v>-50</v>
      </c>
      <c r="S51" s="28">
        <f t="shared" si="3"/>
        <v>0</v>
      </c>
      <c r="T51" s="28">
        <f t="shared" si="4"/>
        <v>50</v>
      </c>
      <c r="Y51" s="27"/>
      <c r="Z51" s="27"/>
      <c r="AA51" s="27"/>
      <c r="AB51" s="27"/>
      <c r="AC51" s="27"/>
    </row>
    <row r="52" spans="2:29" ht="18" customHeight="1">
      <c r="B52" s="41">
        <v>47</v>
      </c>
      <c r="C52" s="42">
        <f>IF(T52&lt;0,"-",+'返済条件入力'!$C$6/'返済条件入力'!$C$10/12)</f>
        <v>17500</v>
      </c>
      <c r="D52" s="40"/>
      <c r="E52" s="41">
        <v>97</v>
      </c>
      <c r="F52" s="42" t="str">
        <f>IF(S52&lt;0,"-",+'返済条件入力'!$C$6/'返済条件入力'!$C$10/12)</f>
        <v>-</v>
      </c>
      <c r="H52" s="41">
        <v>147</v>
      </c>
      <c r="I52" s="42" t="str">
        <f>IF(R52&lt;0,"-",+'返済条件入力'!$C$6/'返済条件入力'!$C$10/12)</f>
        <v>-</v>
      </c>
      <c r="J52" s="40"/>
      <c r="K52" s="41">
        <v>197</v>
      </c>
      <c r="L52" s="42" t="str">
        <f>IF(Q52&lt;0,"-",+'返済条件入力'!$C$6/'返済条件入力'!$C$10/12)</f>
        <v>-</v>
      </c>
      <c r="N52" s="41">
        <v>247</v>
      </c>
      <c r="O52" s="42" t="str">
        <f>IF(P52&lt;0,"-",+'返済条件入力'!$C$6/'返済条件入力'!$C$10/12)</f>
        <v>-</v>
      </c>
      <c r="P52" s="28">
        <f t="shared" si="0"/>
        <v>-151</v>
      </c>
      <c r="Q52" s="28">
        <f t="shared" si="1"/>
        <v>-101</v>
      </c>
      <c r="R52" s="28">
        <f t="shared" si="2"/>
        <v>-51</v>
      </c>
      <c r="S52" s="28">
        <f t="shared" si="3"/>
        <v>-1</v>
      </c>
      <c r="T52" s="28">
        <f t="shared" si="4"/>
        <v>49</v>
      </c>
      <c r="Y52" s="27"/>
      <c r="Z52" s="27"/>
      <c r="AA52" s="27"/>
      <c r="AB52" s="27"/>
      <c r="AC52" s="27"/>
    </row>
    <row r="53" spans="2:29" ht="18" customHeight="1">
      <c r="B53" s="25">
        <v>48</v>
      </c>
      <c r="C53" s="26">
        <f>IF(T53&lt;0,"-",+'返済条件入力'!$C$6/'返済条件入力'!$C$10/12)</f>
        <v>17500</v>
      </c>
      <c r="D53" s="40"/>
      <c r="E53" s="25">
        <v>98</v>
      </c>
      <c r="F53" s="26" t="str">
        <f>IF(S53&lt;0,"-",+'返済条件入力'!$C$6/'返済条件入力'!$C$10/12)</f>
        <v>-</v>
      </c>
      <c r="H53" s="25">
        <v>148</v>
      </c>
      <c r="I53" s="26" t="str">
        <f>IF(R53&lt;0,"-",+'返済条件入力'!$C$6/'返済条件入力'!$C$10/12)</f>
        <v>-</v>
      </c>
      <c r="J53" s="40"/>
      <c r="K53" s="25">
        <v>198</v>
      </c>
      <c r="L53" s="26" t="str">
        <f>IF(Q53&lt;0,"-",+'返済条件入力'!$C$6/'返済条件入力'!$C$10/12)</f>
        <v>-</v>
      </c>
      <c r="N53" s="25">
        <v>248</v>
      </c>
      <c r="O53" s="26" t="str">
        <f>IF(P53&lt;0,"-",+'返済条件入力'!$C$6/'返済条件入力'!$C$10/12)</f>
        <v>-</v>
      </c>
      <c r="P53" s="28">
        <f t="shared" si="0"/>
        <v>-152</v>
      </c>
      <c r="Q53" s="28">
        <f t="shared" si="1"/>
        <v>-102</v>
      </c>
      <c r="R53" s="28">
        <f t="shared" si="2"/>
        <v>-52</v>
      </c>
      <c r="S53" s="28">
        <f t="shared" si="3"/>
        <v>-2</v>
      </c>
      <c r="T53" s="28">
        <f t="shared" si="4"/>
        <v>48</v>
      </c>
      <c r="Y53" s="27"/>
      <c r="Z53" s="27"/>
      <c r="AA53" s="27"/>
      <c r="AB53" s="27"/>
      <c r="AC53" s="27"/>
    </row>
    <row r="54" spans="2:29" ht="18" customHeight="1">
      <c r="B54" s="41">
        <v>49</v>
      </c>
      <c r="C54" s="42">
        <f>IF(T54&lt;0,"-",+'返済条件入力'!$C$6/'返済条件入力'!$C$10/12)</f>
        <v>17500</v>
      </c>
      <c r="D54" s="40"/>
      <c r="E54" s="41">
        <v>99</v>
      </c>
      <c r="F54" s="42" t="str">
        <f>IF(S54&lt;0,"-",+'返済条件入力'!$C$6/'返済条件入力'!$C$10/12)</f>
        <v>-</v>
      </c>
      <c r="H54" s="41">
        <v>149</v>
      </c>
      <c r="I54" s="42" t="str">
        <f>IF(R54&lt;0,"-",+'返済条件入力'!$C$6/'返済条件入力'!$C$10/12)</f>
        <v>-</v>
      </c>
      <c r="J54" s="40"/>
      <c r="K54" s="41">
        <v>199</v>
      </c>
      <c r="L54" s="42" t="str">
        <f>IF(Q54&lt;0,"-",+'返済条件入力'!$C$6/'返済条件入力'!$C$10/12)</f>
        <v>-</v>
      </c>
      <c r="N54" s="41">
        <v>249</v>
      </c>
      <c r="O54" s="42" t="str">
        <f>IF(P54&lt;0,"-",+'返済条件入力'!$C$6/'返済条件入力'!$C$10/12)</f>
        <v>-</v>
      </c>
      <c r="P54" s="28">
        <f t="shared" si="0"/>
        <v>-153</v>
      </c>
      <c r="Q54" s="28">
        <f t="shared" si="1"/>
        <v>-103</v>
      </c>
      <c r="R54" s="28">
        <f t="shared" si="2"/>
        <v>-53</v>
      </c>
      <c r="S54" s="28">
        <f t="shared" si="3"/>
        <v>-3</v>
      </c>
      <c r="T54" s="28">
        <f t="shared" si="4"/>
        <v>47</v>
      </c>
      <c r="Y54" s="27"/>
      <c r="Z54" s="27"/>
      <c r="AA54" s="27"/>
      <c r="AB54" s="27"/>
      <c r="AC54" s="27"/>
    </row>
    <row r="55" spans="2:29" ht="18" customHeight="1">
      <c r="B55" s="25">
        <v>50</v>
      </c>
      <c r="C55" s="26">
        <f>IF(T55&lt;0,"-",+'返済条件入力'!$C$6/'返済条件入力'!$C$10/12)</f>
        <v>17500</v>
      </c>
      <c r="D55" s="40"/>
      <c r="E55" s="25">
        <v>100</v>
      </c>
      <c r="F55" s="26" t="str">
        <f>IF(S55&lt;0,"-",+'返済条件入力'!$C$6/'返済条件入力'!$C$10/12)</f>
        <v>-</v>
      </c>
      <c r="H55" s="25">
        <v>150</v>
      </c>
      <c r="I55" s="26" t="str">
        <f>IF(R55&lt;0,"-",+'返済条件入力'!$C$6/'返済条件入力'!$C$10/12)</f>
        <v>-</v>
      </c>
      <c r="J55" s="40"/>
      <c r="K55" s="25">
        <v>200</v>
      </c>
      <c r="L55" s="26" t="str">
        <f>IF(Q55&lt;0,"-",+'返済条件入力'!$C$6/'返済条件入力'!$C$10/12)</f>
        <v>-</v>
      </c>
      <c r="N55" s="25">
        <v>250</v>
      </c>
      <c r="O55" s="26" t="str">
        <f>IF(P55&lt;0,"-",+'返済条件入力'!$C$6/'返済条件入力'!$C$10/12)</f>
        <v>-</v>
      </c>
      <c r="P55" s="28">
        <f t="shared" si="0"/>
        <v>-154</v>
      </c>
      <c r="Q55" s="28">
        <f t="shared" si="1"/>
        <v>-104</v>
      </c>
      <c r="R55" s="28">
        <f t="shared" si="2"/>
        <v>-54</v>
      </c>
      <c r="S55" s="28">
        <f t="shared" si="3"/>
        <v>-4</v>
      </c>
      <c r="T55" s="28">
        <f t="shared" si="4"/>
        <v>46</v>
      </c>
      <c r="Y55" s="27"/>
      <c r="Z55" s="27"/>
      <c r="AA55" s="27"/>
      <c r="AB55" s="27"/>
      <c r="AC55" s="27"/>
    </row>
    <row r="56" ht="19.5" customHeight="1"/>
  </sheetData>
  <sheetProtection password="DE76" sheet="1"/>
  <mergeCells count="3">
    <mergeCell ref="E3:F3"/>
    <mergeCell ref="H3:I3"/>
    <mergeCell ref="M3:N3"/>
  </mergeCells>
  <printOptions horizontalCentered="1" verticalCentered="1"/>
  <pageMargins left="0.3937007874015748" right="0" top="0.3937007874015748" bottom="0" header="0" footer="0"/>
  <pageSetup blackAndWhite="1"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278</cp:lastModifiedBy>
  <dcterms:modified xsi:type="dcterms:W3CDTF">2018-03-13T07:29:49Z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