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<sst xmlns="http://schemas.openxmlformats.org/spreadsheetml/2006/main" count="919" uniqueCount="539">
  <si>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</si>
  <si>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</si>
  <si>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</si>
  <si>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</si>
  <si>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</si>
  <si>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</si>
  <si>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</si>
  <si>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</si>
  <si>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</si>
  <si>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</si>
  <si>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</si>
  <si>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</si>
  <si>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</si>
  <si>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</si>
  <si>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</si>
  <si>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</si>
  <si>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</si>
  <si>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</si>
  <si>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</si>
  <si>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</si>
  <si>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</si>
  <si>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</si>
  <si>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</si>
  <si>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</si>
  <si>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</si>
  <si>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</si>
  <si>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</si>
  <si>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</si>
  <si>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</si>
  <si>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</si>
  <si>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</si>
  <si>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</si>
  <si>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</si>
  <si>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</si>
  <si>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</si>
  <si>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</si>
  <si>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</si>
  <si>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</si>
  <si>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</si>
  <si>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</si>
  <si>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</si>
  <si>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</si>
  <si>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</si>
  <si>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</si>
  <si>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</si>
  <si>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</si>
  <si>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</si>
  <si>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</si>
  <si>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</si>
  <si>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</si>
  <si>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</si>
  <si>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</si>
  <si>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</si>
  <si>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</si>
  <si>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</si>
  <si>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</si>
  <si>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</si>
  <si>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</si>
  <si>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</si>
  <si>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</si>
  <si>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</si>
  <si>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</si>
  <si>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</si>
  <si>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</si>
  <si>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</si>
  <si>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</si>
  <si>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</si>
  <si>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</si>
  <si>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</si>
  <si>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</si>
  <si>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</si>
  <si>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</si>
  <si>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</si>
  <si>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</si>
  <si>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</si>
  <si>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</si>
  <si>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</si>
  <si>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</si>
  <si>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</si>
  <si>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</si>
  <si>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</si>
  <si>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</si>
  <si>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</si>
  <si>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</si>
  <si>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</si>
  <si>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</si>
  <si>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</si>
  <si>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</si>
  <si>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</si>
  <si>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</si>
  <si>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</si>
  <si>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</si>
  <si>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</si>
  <si>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</si>
  <si>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</si>
  <si>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</si>
  <si>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</si>
  <si>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</si>
  <si>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</si>
  <si>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</si>
  <si>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</si>
  <si>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</si>
  <si>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</si>
  <si>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</si>
  <si>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</si>
  <si>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</si>
  <si>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</si>
  <si>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</si>
  <si>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</si>
  <si>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</si>
  <si>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</si>
  <si>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</si>
  <si>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</si>
  <si>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</si>
  <si>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</si>
  <si>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</si>
  <si>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</si>
  <si>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</si>
  <si>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</si>
  <si>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</si>
  <si>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</si>
  <si>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</si>
  <si>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</si>
  <si>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</si>
  <si>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</si>
  <si>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</si>
  <si>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</si>
  <si>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</si>
  <si>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</si>
  <si>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</si>
  <si>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</si>
  <si>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</si>
  <si>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</si>
  <si>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</si>
  <si>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</si>
  <si>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</si>
  <si>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</si>
  <si>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</si>
  <si>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</si>
  <si>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</si>
  <si>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</si>
  <si>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</si>
  <si>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</si>
  <si>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</si>
  <si>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</si>
  <si>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</si>
  <si>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</si>
  <si>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</si>
  <si>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</si>
  <si>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</si>
  <si>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</si>
  <si>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</si>
  <si>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</si>
  <si>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</si>
  <si>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</si>
  <si>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</si>
  <si>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</si>
  <si>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</si>
  <si>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</si>
  <si>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</si>
  <si>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</si>
  <si>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</si>
  <si>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</si>
  <si>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</si>
  <si>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</si>
  <si>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</si>
  <si>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</si>
  <si>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</si>
  <si>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</si>
  <si>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</si>
  <si>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</si>
  <si>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</si>
  <si>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</si>
  <si>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</si>
  <si>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</si>
  <si>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</si>
  <si>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</si>
  <si>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</si>
  <si>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</si>
  <si>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</si>
  <si>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</si>
  <si>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</si>
  <si>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</si>
  <si>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</si>
  <si>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</si>
  <si>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</si>
  <si>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</si>
  <si>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</si>
  <si>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</si>
  <si>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</si>
  <si>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</si>
  <si>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</si>
  <si>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</si>
  <si>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</si>
  <si>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</si>
  <si>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</si>
  <si>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島根県邑南町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</si>
  <si>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</si>
  <si>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</si>
  <si>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</si>
  <si>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</si>
  <si>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</si>
  <si>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</si>
  <si>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</si>
  <si>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</si>
  <si>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</si>
  <si>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</si>
  <si>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</si>
  <si>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</si>
  <si>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</si>
  <si>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</si>
  <si>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</si>
  <si>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</si>
  <si>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</si>
  <si>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</si>
  <si>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</si>
  <si>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</si>
  <si>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</si>
  <si>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</si>
  <si>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</si>
  <si>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</si>
  <si>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</si>
  <si>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</si>
  <si>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</si>
  <si>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</si>
  <si>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</si>
  <si>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</si>
  <si>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</si>
  <si>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</si>
  <si>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</si>
  <si>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</si>
  <si>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</si>
  <si>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</si>
  <si>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</si>
  <si>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</si>
  <si>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</si>
  <si>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</si>
  <si>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</si>
  <si>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</si>
  <si>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</si>
  <si>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</si>
  <si>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</si>
  <si>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</si>
  <si>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</si>
  <si>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</si>
  <si>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</si>
  <si>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</si>
  <si>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</si>
  <si>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</si>
  <si>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</si>
  <si>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</si>
  <si>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</si>
  <si>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</si>
  <si>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</si>
  <si>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</si>
  <si>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</si>
  <si>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</si>
  <si>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</si>
  <si>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</si>
  <si>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</si>
  <si>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</si>
  <si>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</si>
  <si>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</si>
  <si>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</si>
  <si>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</si>
  <si>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</si>
  <si>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</si>
  <si>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</si>
  <si>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</si>
  <si>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</si>
  <si>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</si>
  <si>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</si>
  <si>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</si>
  <si>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</si>
  <si>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</si>
  <si>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</si>
  <si>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</si>
  <si>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</si>
  <si>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</si>
  <si>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</si>
  <si>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</si>
  <si>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</si>
  <si>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</si>
  <si>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</si>
  <si>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</si>
  <si>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</si>
  <si>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</si>
  <si>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</si>
  <si>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</si>
  <si>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</si>
  <si>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</si>
  <si>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</si>
  <si>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</si>
  <si>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</si>
  <si>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</si>
  <si>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</si>
  <si>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</si>
  <si>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</si>
  <si>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</si>
  <si>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</si>
  <si>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</si>
  <si>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</si>
  <si>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</si>
  <si>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</si>
  <si>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</si>
  <si>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</si>
  <si>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</si>
  <si>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</si>
  <si>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</si>
  <si>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</si>
  <si>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</si>
  <si>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</si>
  <si>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</si>
  <si>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</si>
  <si>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</si>
  <si>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</si>
  <si>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</si>
  <si>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</si>
  <si>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</si>
  <si>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</si>
  <si>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</si>
  <si>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</si>
  <si>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</si>
  <si>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</si>
  <si>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</si>
  <si>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</si>
  <si>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</si>
  <si>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</si>
  <si>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</si>
  <si>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</si>
  <si>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</si>
  <si>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</si>
  <si>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</si>
  <si>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</si>
  <si>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</si>
  <si>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</si>
  <si>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</si>
  <si>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</si>
  <si>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</si>
  <si>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</si>
  <si>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</si>
  <si>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</si>
  <si>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</si>
  <si>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</si>
  <si>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</si>
  <si>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</si>
  <si>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島根県邑南町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</si>
  <si>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</si>
  <si>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</si>
  <si>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</si>
  <si>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</si>
  <si>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</si>
  <si>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</si>
  <si>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</si>
  <si>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</si>
  <si>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</si>
  <si>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</si>
  <si>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</si>
  <si>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</si>
  <si>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</si>
  <si>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</si>
  <si>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</si>
  <si>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</si>
  <si>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</si>
  <si>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</si>
  <si>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</si>
  <si>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</si>
  <si>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</si>
  <si>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</si>
  <si>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</si>
  <si>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</si>
  <si>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</si>
  <si>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</si>
  <si>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</si>
  <si>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</si>
  <si>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</si>
  <si>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</si>
  <si>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</si>
  <si>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</si>
  <si>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</si>
  <si>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</si>
  <si>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</si>
  <si>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国民健康保険事業（直診勘定）</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</si>
  <si>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</si>
  <si>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</si>
  <si>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</si>
  <si>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</si>
  <si>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</si>
  <si>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</si>
  <si>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</si>
  <si>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</si>
  <si>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</si>
  <si>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</si>
  <si>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</si>
  <si>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</si>
  <si>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</si>
  <si>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</si>
  <si>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</si>
  <si>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</si>
  <si>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</si>
  <si>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</si>
  <si>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</si>
  <si>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</si>
  <si>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</si>
  <si>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</si>
  <si>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</si>
  <si>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</si>
  <si>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</si>
  <si>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</si>
  <si>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</si>
  <si>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</si>
  <si>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</si>
  <si>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</si>
  <si>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</si>
  <si>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</si>
  <si>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</si>
  <si>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</si>
  <si>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</si>
  <si>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</si>
  <si>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</si>
  <si>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</si>
  <si>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</si>
  <si>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</si>
  <si>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</si>
  <si>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</si>
  <si>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</si>
  <si>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</si>
  <si>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</si>
  <si>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</si>
  <si>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</si>
  <si>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</si>
  <si>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</si>
  <si>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</si>
  <si>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</si>
  <si>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</si>
  <si>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</si>
  <si>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</si>
  <si>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</si>
  <si>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</si>
  <si>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</si>
  <si>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</si>
  <si>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</si>
  <si>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</si>
  <si>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</si>
  <si>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</si>
  <si>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</si>
  <si>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</si>
  <si>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</si>
  <si>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</si>
  <si>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</si>
  <si>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</si>
  <si>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</si>
  <si>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</si>
  <si>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</si>
  <si>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</si>
  <si>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</si>
  <si>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</si>
  <si>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</si>
  <si>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</si>
  <si>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</si>
  <si>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</si>
  <si>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</si>
  <si>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</si>
  <si>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</si>
  <si>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</si>
  <si>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</si>
  <si>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</si>
  <si>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</si>
  <si>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</si>
  <si>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</si>
  <si>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</si>
  <si>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</si>
  <si>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</si>
  <si>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</si>
  <si>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</si>
  <si>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</si>
  <si>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</si>
  <si>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</si>
  <si>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</si>
  <si>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</si>
  <si>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</si>
  <si>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</si>
  <si>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</si>
  <si>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</si>
  <si>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</si>
  <si>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</si>
  <si>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</si>
  <si>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</si>
  <si>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</si>
  <si>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</si>
  <si>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</si>
  <si>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</si>
  <si>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</si>
  <si>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</si>
  <si>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</si>
  <si>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</si>
  <si>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</si>
  <si>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</si>
  <si>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</si>
  <si>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</si>
  <si>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</si>
  <si>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</si>
  <si>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</si>
  <si>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</si>
  <si>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</si>
  <si>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</si>
  <si>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</si>
  <si>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</si>
  <si>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</si>
  <si>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</si>
  <si>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</si>
  <si>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</si>
  <si>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</si>
  <si>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</si>
  <si>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</si>
  <si>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</si>
  <si>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</si>
  <si>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</si>
  <si>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</si>
  <si>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</si>
  <si>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2.28</t>
  </si>
  <si>
    <t>▲ 1.06</t>
  </si>
  <si>
    <t>一般会計</t>
  </si>
  <si>
    <t>下水道事業</t>
  </si>
  <si>
    <t>国民健康保険事業</t>
  </si>
  <si>
    <t>電気通信事業</t>
  </si>
  <si>
    <t>国民健康保険事業（直診勘定）</t>
  </si>
  <si>
    <t>後期高齢者医療事業</t>
  </si>
  <si>
    <t>簡易水道事業</t>
  </si>
  <si>
    <t>その他会計（赤字）</t>
  </si>
  <si>
    <t>その他会計（黒字）</t>
  </si>
  <si>
    <t>邑智郡総合事務組合（普通）</t>
    <rPh sb="0" eb="3">
      <t>オオチグン</t>
    </rPh>
    <rPh sb="3" eb="5">
      <t>ソウゴウ</t>
    </rPh>
    <rPh sb="5" eb="7">
      <t>ジム</t>
    </rPh>
    <rPh sb="7" eb="9">
      <t>クミアイ</t>
    </rPh>
    <rPh sb="10" eb="12">
      <t>フツウ</t>
    </rPh>
    <phoneticPr fontId="22"/>
  </si>
  <si>
    <t>邑智郡総合事務組合（介護）</t>
    <rPh sb="0" eb="3">
      <t>オオチグン</t>
    </rPh>
    <rPh sb="3" eb="5">
      <t>ソウゴウ</t>
    </rPh>
    <rPh sb="5" eb="7">
      <t>ジム</t>
    </rPh>
    <rPh sb="7" eb="9">
      <t>クミアイ</t>
    </rPh>
    <rPh sb="10" eb="12">
      <t>カイゴ</t>
    </rPh>
    <phoneticPr fontId="22"/>
  </si>
  <si>
    <t>邑智郡公立病院組合</t>
    <rPh sb="0" eb="3">
      <t>オオチグン</t>
    </rPh>
    <rPh sb="3" eb="5">
      <t>コウリツ</t>
    </rPh>
    <rPh sb="5" eb="7">
      <t>ビョウイン</t>
    </rPh>
    <rPh sb="7" eb="9">
      <t>クミアイ</t>
    </rPh>
    <phoneticPr fontId="22"/>
  </si>
  <si>
    <t>江津邑智消防組合</t>
    <rPh sb="0" eb="2">
      <t>ゴウツ</t>
    </rPh>
    <rPh sb="2" eb="4">
      <t>オオチ</t>
    </rPh>
    <rPh sb="4" eb="6">
      <t>ショウボウ</t>
    </rPh>
    <rPh sb="6" eb="8">
      <t>クミアイ</t>
    </rPh>
    <phoneticPr fontId="22"/>
  </si>
  <si>
    <t>島根県市町村総合事務組合</t>
    <rPh sb="0" eb="3">
      <t>シマネケン</t>
    </rPh>
    <rPh sb="3" eb="6">
      <t>シチョウソン</t>
    </rPh>
    <rPh sb="6" eb="8">
      <t>ソウゴウ</t>
    </rPh>
    <rPh sb="8" eb="10">
      <t>ジム</t>
    </rPh>
    <rPh sb="10" eb="12">
      <t>クミアイ</t>
    </rPh>
    <phoneticPr fontId="2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</si>
  <si>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2"/>
  </si>
  <si>
    <t>島根県後期高齢者医療広域連合（事業）</t>
    <rPh sb="0" eb="3">
      <t>シマネケン</t>
    </rPh>
    <rPh sb="3" eb="5">
      <t>コウキ</t>
    </rPh>
    <rPh sb="5" eb="8">
      <t>コウレイシャ</t>
    </rPh>
    <rPh sb="8" eb="10">
      <t>イリョウ</t>
    </rPh>
    <rPh sb="10" eb="12">
      <t>コウイキ</t>
    </rPh>
    <rPh sb="12" eb="14">
      <t>レンゴウ</t>
    </rPh>
    <rPh sb="15" eb="17">
      <t>ジギョウ</t>
    </rPh>
    <phoneticPr fontId="22"/>
  </si>
  <si>
    <t>邑南町開発公社</t>
    <rPh sb="0" eb="2">
      <t>オオナン</t>
    </rPh>
    <rPh sb="2" eb="3">
      <t>チョウ</t>
    </rPh>
    <rPh sb="3" eb="5">
      <t>カイハツ</t>
    </rPh>
    <rPh sb="5" eb="7">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</si>
</sst>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203616</c:v>
                </c:pt>
                <c:pt idx="1">
                  <c:v>196690</c:v>
                </c:pt>
                <c:pt idx="2">
                  <c:v>159112</c:v>
                </c:pt>
                <c:pt idx="3">
                  <c:v>127474</c:v>
                </c:pt>
                <c:pt idx="4">
                  <c:v>156368</c:v>
                </c:pt>
              </c:numCache>
            </c:numRef>
          </c:val>
          <c:smooth val="0"/>
        </c:ser>
        <c:dLbls>
          <c:showLegendKey val="0"/>
          <c:showVal val="0"/>
          <c:showCatName val="0"/>
          <c:showSerName val="0"/>
          <c:showPercent val="0"/>
          <c:showBubbleSize val="0"/>
        </c:dLbls>
        <c:marker val="1"/>
        <c:smooth val="0"/>
        <c:axId val="132921216"/>
        <c:axId val="132927488"/>
      </c:lineChart>
      <c:catAx>
        <c:axId val="132921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27488"/>
        <c:crosses val="autoZero"/>
        <c:auto val="1"/>
        <c:lblAlgn val="ctr"/>
        <c:lblOffset val="100"/>
        <c:tickLblSkip val="1"/>
        <c:tickMarkSkip val="1"/>
        <c:noMultiLvlLbl val="0"/>
      </c:catAx>
      <c:valAx>
        <c:axId val="1329274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92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1.96</c:v>
                </c:pt>
                <c:pt idx="1">
                  <c:v>2.06</c:v>
                </c:pt>
                <c:pt idx="2">
                  <c:v>1.87</c:v>
                </c:pt>
                <c:pt idx="3">
                  <c:v>3.14</c:v>
                </c:pt>
                <c:pt idx="4">
                  <c:v>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4.78</c:v>
                </c:pt>
                <c:pt idx="1">
                  <c:v>7.43</c:v>
                </c:pt>
                <c:pt idx="2">
                  <c:v>5.61</c:v>
                </c:pt>
                <c:pt idx="3">
                  <c:v>7.34</c:v>
                </c:pt>
                <c:pt idx="4">
                  <c:v>6.7</c:v>
                </c:pt>
              </c:numCache>
            </c:numRef>
          </c:val>
        </c:ser>
        <c:dLbls>
          <c:showLegendKey val="0"/>
          <c:showVal val="0"/>
          <c:showCatName val="0"/>
          <c:showSerName val="0"/>
          <c:showPercent val="0"/>
          <c:showBubbleSize val="0"/>
        </c:dLbls>
        <c:gapWidth val="250"/>
        <c:overlap val="100"/>
        <c:axId val="133105536"/>
        <c:axId val="13311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7.42</c:v>
                </c:pt>
                <c:pt idx="1">
                  <c:v>6.73</c:v>
                </c:pt>
                <c:pt idx="2">
                  <c:v>-2.2799999999999998</c:v>
                </c:pt>
                <c:pt idx="3">
                  <c:v>3.06</c:v>
                </c:pt>
                <c:pt idx="4">
                  <c:v>-1.06</c:v>
                </c:pt>
              </c:numCache>
            </c:numRef>
          </c:val>
          <c:smooth val="0"/>
        </c:ser>
        <c:dLbls>
          <c:showLegendKey val="0"/>
          <c:showVal val="0"/>
          <c:showCatName val="0"/>
          <c:showSerName val="0"/>
          <c:showPercent val="0"/>
          <c:showBubbleSize val="0"/>
        </c:dLbls>
        <c:marker val="1"/>
        <c:smooth val="0"/>
        <c:axId val="133105536"/>
        <c:axId val="133115904"/>
      </c:lineChart>
      <c:catAx>
        <c:axId val="1331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115904"/>
        <c:crosses val="autoZero"/>
        <c:auto val="1"/>
        <c:lblAlgn val="ctr"/>
        <c:lblOffset val="100"/>
        <c:tickLblSkip val="1"/>
        <c:tickMarkSkip val="1"/>
        <c:noMultiLvlLbl val="0"/>
      </c:catAx>
      <c:valAx>
        <c:axId val="13311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0.03</c:v>
                </c:pt>
                <c:pt idx="4">
                  <c:v>#N/A</c:v>
                </c:pt>
                <c:pt idx="5">
                  <c:v>7.0000000000000007E-2</c:v>
                </c:pt>
                <c:pt idx="6">
                  <c:v>#N/A</c:v>
                </c:pt>
                <c:pt idx="7">
                  <c:v>0.02</c:v>
                </c:pt>
                <c:pt idx="8">
                  <c:v>#N/A</c:v>
                </c:pt>
                <c:pt idx="9">
                  <c:v>0.03</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0.03</c:v>
                </c:pt>
                <c:pt idx="8">
                  <c:v>#N/A</c:v>
                </c:pt>
                <c:pt idx="9">
                  <c:v>0.03</c:v>
                </c:pt>
              </c:numCache>
            </c:numRef>
          </c:val>
        </c:ser>
        <c:ser>
          <c:idx val="5"/>
          <c:order val="5"/>
          <c:tx>
            <c:strRef>
              <c:f>データシート!$A$32</c:f>
              <c:strCache>
                <c:ptCount val="1"/>
                <c:pt idx="0">
                  <c:v>国民健康保険事業（直診勘定）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0.04</c:v>
                </c:pt>
                <c:pt idx="8">
                  <c:v>#N/A</c:v>
                </c:pt>
                <c:pt idx="9">
                  <c:v>0.04</c:v>
                </c:pt>
              </c:numCache>
            </c:numRef>
          </c:val>
        </c:ser>
        <c:ser>
          <c:idx val="6"/>
          <c:order val="6"/>
          <c:tx>
            <c:strRef>
              <c:f>データシート!$A$33</c:f>
              <c:strCache>
                <c:ptCount val="1"/>
                <c:pt idx="0">
                  <c:v>電気通信事業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0.05</c:v>
                </c:pt>
                <c:pt idx="4">
                  <c:v>#N/A</c:v>
                </c:pt>
                <c:pt idx="5">
                  <c:v>7.0000000000000007E-2</c:v>
                </c:pt>
                <c:pt idx="6">
                  <c:v>#N/A</c:v>
                </c:pt>
                <c:pt idx="7">
                  <c:v>0.11</c:v>
                </c:pt>
                <c:pt idx="8">
                  <c:v>#N/A</c:v>
                </c:pt>
                <c:pt idx="9">
                  <c:v>0.13</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0.26</c:v>
                </c:pt>
                <c:pt idx="2">
                  <c:v>#N/A</c:v>
                </c:pt>
                <c:pt idx="3">
                  <c:v>0.19</c:v>
                </c:pt>
                <c:pt idx="4">
                  <c:v>#N/A</c:v>
                </c:pt>
                <c:pt idx="5">
                  <c:v>0</c:v>
                </c:pt>
                <c:pt idx="6">
                  <c:v>#N/A</c:v>
                </c:pt>
                <c:pt idx="7">
                  <c:v>0.16</c:v>
                </c:pt>
                <c:pt idx="8">
                  <c:v>#N/A</c:v>
                </c:pt>
                <c:pt idx="9">
                  <c:v>0.21</c:v>
                </c:pt>
              </c:numCache>
            </c:numRef>
          </c:val>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0.05</c:v>
                </c:pt>
                <c:pt idx="2">
                  <c:v>#N/A</c:v>
                </c:pt>
                <c:pt idx="3">
                  <c:v>0.09</c:v>
                </c:pt>
                <c:pt idx="4">
                  <c:v>#N/A</c:v>
                </c:pt>
                <c:pt idx="5">
                  <c:v>0.14000000000000001</c:v>
                </c:pt>
                <c:pt idx="6">
                  <c:v>#N/A</c:v>
                </c:pt>
                <c:pt idx="7">
                  <c:v>0.13</c:v>
                </c:pt>
                <c:pt idx="8">
                  <c:v>#N/A</c:v>
                </c:pt>
                <c:pt idx="9">
                  <c:v>0.24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1.93</c:v>
                </c:pt>
                <c:pt idx="2">
                  <c:v>#N/A</c:v>
                </c:pt>
                <c:pt idx="3">
                  <c:v>2.0099999999999998</c:v>
                </c:pt>
                <c:pt idx="4">
                  <c:v>#N/A</c:v>
                </c:pt>
                <c:pt idx="5">
                  <c:v>1.8</c:v>
                </c:pt>
                <c:pt idx="6">
                  <c:v>#N/A</c:v>
                </c:pt>
                <c:pt idx="7">
                  <c:v>3.03</c:v>
                </c:pt>
                <c:pt idx="8">
                  <c:v>#N/A</c:v>
                </c:pt>
                <c:pt idx="9">
                  <c:v>2.76</c:v>
                </c:pt>
              </c:numCache>
            </c:numRef>
          </c:val>
        </c:ser>
        <c:dLbls>
          <c:showLegendKey val="0"/>
          <c:showVal val="0"/>
          <c:showCatName val="0"/>
          <c:showSerName val="0"/>
          <c:showPercent val="0"/>
          <c:showBubbleSize val="0"/>
        </c:dLbls>
        <c:gapWidth val="150"/>
        <c:overlap val="100"/>
        <c:axId val="121184256"/>
        <c:axId val="121185792"/>
      </c:barChart>
      <c:catAx>
        <c:axId val="1211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85792"/>
        <c:crosses val="autoZero"/>
        <c:auto val="1"/>
        <c:lblAlgn val="ctr"/>
        <c:lblOffset val="100"/>
        <c:tickLblSkip val="1"/>
        <c:tickMarkSkip val="1"/>
        <c:noMultiLvlLbl val="0"/>
      </c:catAx>
      <c:valAx>
        <c:axId val="12118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8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2172</c:v>
                </c:pt>
                <c:pt idx="5">
                  <c:v>2180</c:v>
                </c:pt>
                <c:pt idx="8">
                  <c:v>2141</c:v>
                </c:pt>
                <c:pt idx="11">
                  <c:v>2196</c:v>
                </c:pt>
                <c:pt idx="14">
                  <c:v>2122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9</c:v>
                </c:pt>
                <c:pt idx="6">
                  <c:v>6</c:v>
                </c:pt>
                <c:pt idx="9">
                  <c:v>10</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159</c:v>
                </c:pt>
                <c:pt idx="3">
                  <c:v>181</c:v>
                </c:pt>
                <c:pt idx="6">
                  <c:v>177</c:v>
                </c:pt>
                <c:pt idx="9">
                  <c:v>141</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647</c:v>
                </c:pt>
                <c:pt idx="3">
                  <c:v>697</c:v>
                </c:pt>
                <c:pt idx="6">
                  <c:v>653</c:v>
                </c:pt>
                <c:pt idx="9">
                  <c:v>667</c:v>
                </c:pt>
                <c:pt idx="12">
                  <c:v>674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2359</c:v>
                </c:pt>
                <c:pt idx="3">
                  <c:v>2169</c:v>
                </c:pt>
                <c:pt idx="6">
                  <c:v>2157</c:v>
                </c:pt>
                <c:pt idx="9">
                  <c:v>2312</c:v>
                </c:pt>
                <c:pt idx="12">
                  <c:v>2298</c:v>
                </c:pt>
              </c:numCache>
            </c:numRef>
          </c:val>
        </c:ser>
        <c:dLbls>
          <c:showLegendKey val="0"/>
          <c:showVal val="0"/>
          <c:showCatName val="0"/>
          <c:showSerName val="0"/>
          <c:showPercent val="0"/>
          <c:showBubbleSize val="0"/>
        </c:dLbls>
        <c:gapWidth val="100"/>
        <c:overlap val="100"/>
        <c:axId val="132123264"/>
        <c:axId val="13213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1004</c:v>
                </c:pt>
                <c:pt idx="2">
                  <c:v>#N/A</c:v>
                </c:pt>
                <c:pt idx="3">
                  <c:v>#N/A</c:v>
                </c:pt>
                <c:pt idx="4">
                  <c:v>877</c:v>
                </c:pt>
                <c:pt idx="5">
                  <c:v>#N/A</c:v>
                </c:pt>
                <c:pt idx="6">
                  <c:v>#N/A</c:v>
                </c:pt>
                <c:pt idx="7">
                  <c:v>852</c:v>
                </c:pt>
                <c:pt idx="8">
                  <c:v>#N/A</c:v>
                </c:pt>
                <c:pt idx="9">
                  <c:v>#N/A</c:v>
                </c:pt>
                <c:pt idx="10">
                  <c:v>935</c:v>
                </c:pt>
                <c:pt idx="11">
                  <c:v>#N/A</c:v>
                </c:pt>
                <c:pt idx="12">
                  <c:v>#N/A</c:v>
                </c:pt>
                <c:pt idx="13">
                  <c:v>971</c:v>
                </c:pt>
                <c:pt idx="14">
                  <c:v>#N/A</c:v>
                </c:pt>
              </c:numCache>
            </c:numRef>
          </c:val>
          <c:smooth val="0"/>
        </c:ser>
        <c:dLbls>
          <c:showLegendKey val="0"/>
          <c:showVal val="0"/>
          <c:showCatName val="0"/>
          <c:showSerName val="0"/>
          <c:showPercent val="0"/>
          <c:showBubbleSize val="0"/>
        </c:dLbls>
        <c:marker val="1"/>
        <c:smooth val="0"/>
        <c:axId val="132123264"/>
        <c:axId val="132133632"/>
      </c:lineChart>
      <c:catAx>
        <c:axId val="1321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33632"/>
        <c:crosses val="autoZero"/>
        <c:auto val="1"/>
        <c:lblAlgn val="ctr"/>
        <c:lblOffset val="100"/>
        <c:tickLblSkip val="1"/>
        <c:tickMarkSkip val="1"/>
        <c:noMultiLvlLbl val="0"/>
      </c:catAx>
      <c:valAx>
        <c:axId val="13213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19747</c:v>
                </c:pt>
                <c:pt idx="5">
                  <c:v>19151</c:v>
                </c:pt>
                <c:pt idx="8">
                  <c:v>18694</c:v>
                </c:pt>
                <c:pt idx="11">
                  <c:v>18085</c:v>
                </c:pt>
                <c:pt idx="14">
                  <c:v>18034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619</c:v>
                </c:pt>
                <c:pt idx="5">
                  <c:v>537</c:v>
                </c:pt>
                <c:pt idx="8">
                  <c:v>529</c:v>
                </c:pt>
                <c:pt idx="11">
                  <c:v>516</c:v>
                </c:pt>
                <c:pt idx="14">
                  <c:v>420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1435</c:v>
                </c:pt>
                <c:pt idx="5">
                  <c:v>1854</c:v>
                </c:pt>
                <c:pt idx="8">
                  <c:v>2395</c:v>
                </c:pt>
                <c:pt idx="11">
                  <c:v>2638</c:v>
                </c:pt>
                <c:pt idx="14">
                  <c:v>2783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2240</c:v>
                </c:pt>
                <c:pt idx="3">
                  <c:v>2294</c:v>
                </c:pt>
                <c:pt idx="6">
                  <c:v>2292</c:v>
                </c:pt>
                <c:pt idx="9">
                  <c:v>2366</c:v>
                </c:pt>
                <c:pt idx="12">
                  <c:v>2269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507</c:v>
                </c:pt>
                <c:pt idx="3">
                  <c:v>850</c:v>
                </c:pt>
                <c:pt idx="6">
                  <c:v>881</c:v>
                </c:pt>
                <c:pt idx="9">
                  <c:v>967</c:v>
                </c:pt>
                <c:pt idx="12">
                  <c:v>1691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11231</c:v>
                </c:pt>
                <c:pt idx="3">
                  <c:v>10965</c:v>
                </c:pt>
                <c:pt idx="6">
                  <c:v>10577</c:v>
                </c:pt>
                <c:pt idx="9">
                  <c:v>10436</c:v>
                </c:pt>
                <c:pt idx="12">
                  <c:v>9892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34</c:v>
                </c:pt>
                <c:pt idx="3">
                  <c:v>35</c:v>
                </c:pt>
                <c:pt idx="6">
                  <c:v>32</c:v>
                </c:pt>
                <c:pt idx="9">
                  <c:v>82</c:v>
                </c:pt>
                <c:pt idx="12">
                  <c:v>340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17962</c:v>
                </c:pt>
                <c:pt idx="3">
                  <c:v>17096</c:v>
                </c:pt>
                <c:pt idx="6">
                  <c:v>16782</c:v>
                </c:pt>
                <c:pt idx="9">
                  <c:v>16134</c:v>
                </c:pt>
                <c:pt idx="12">
                  <c:v>16007</c:v>
                </c:pt>
              </c:numCache>
            </c:numRef>
          </c:val>
        </c:ser>
        <c:dLbls>
          <c:showLegendKey val="0"/>
          <c:showVal val="0"/>
          <c:showCatName val="0"/>
          <c:showSerName val="0"/>
          <c:showPercent val="0"/>
          <c:showBubbleSize val="0"/>
        </c:dLbls>
        <c:gapWidth val="100"/>
        <c:overlap val="100"/>
        <c:axId val="132350720"/>
        <c:axId val="132352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10173</c:v>
                </c:pt>
                <c:pt idx="2">
                  <c:v>#N/A</c:v>
                </c:pt>
                <c:pt idx="3">
                  <c:v>#N/A</c:v>
                </c:pt>
                <c:pt idx="4">
                  <c:v>9698</c:v>
                </c:pt>
                <c:pt idx="5">
                  <c:v>#N/A</c:v>
                </c:pt>
                <c:pt idx="6">
                  <c:v>#N/A</c:v>
                </c:pt>
                <c:pt idx="7">
                  <c:v>8946</c:v>
                </c:pt>
                <c:pt idx="8">
                  <c:v>#N/A</c:v>
                </c:pt>
                <c:pt idx="9">
                  <c:v>#N/A</c:v>
                </c:pt>
                <c:pt idx="10">
                  <c:v>8746</c:v>
                </c:pt>
                <c:pt idx="11">
                  <c:v>#N/A</c:v>
                </c:pt>
                <c:pt idx="12">
                  <c:v>#N/A</c:v>
                </c:pt>
                <c:pt idx="13">
                  <c:v>8962</c:v>
                </c:pt>
                <c:pt idx="14">
                  <c:v>#N/A</c:v>
                </c:pt>
              </c:numCache>
            </c:numRef>
          </c:val>
          <c:smooth val="0"/>
        </c:ser>
        <c:dLbls>
          <c:showLegendKey val="0"/>
          <c:showVal val="0"/>
          <c:showCatName val="0"/>
          <c:showSerName val="0"/>
          <c:showPercent val="0"/>
          <c:showBubbleSize val="0"/>
        </c:dLbls>
        <c:marker val="1"/>
        <c:smooth val="0"/>
        <c:axId val="132350720"/>
        <c:axId val="132352640"/>
      </c:lineChart>
      <c:catAx>
        <c:axId val="13235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352640"/>
        <c:crosses val="autoZero"/>
        <c:auto val="1"/>
        <c:lblAlgn val="ctr"/>
        <c:lblOffset val="100"/>
        <c:tickLblSkip val="1"/>
        <c:tickMarkSkip val="1"/>
        <c:noMultiLvlLbl val="0"/>
      </c:catAx>
      <c:valAx>
        <c:axId val="13235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5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11,637
11,586
419.22
13,445,999
12,929,621
225,271
7,814,011
16,007,417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155.3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担税力が低い一方で、公債費等の影響で基準財政需要額が類似団体と比較して高いことが財政力指数の低い要因であると考えられる。　　　　</a:t>
          </a:r>
        </a:p>
        <a:p>
          <a:r>
            <a:rPr kumimoji="1" lang="ja-JP" altLang="en-US" sz="1300">
              <a:solidFill>
                <a:schemeClr val="tx1"/>
              </a:solidFill>
              <a:latin typeface="ＭＳ Ｐゴシック"/>
            </a:rPr>
            <a:t>　現在行っている新発債の制限を継続するとともに、繰上償還や直営事業の民間移譲を行い財政状況の改善に努める。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135467</xdr:rowOff>
    </xdr:to>
    <xdr:cxnSp macro="">
      <xdr:nvCxnSpPr>
        <xdr:cNvPr id="71" name="直線コネクタ 70"/>
        <xdr:cNvCxnSpPr/>
      </xdr:nvCxnSpPr>
      <xdr:spPr>
        <a:xfrm>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151994</xdr:rowOff>
    </xdr:from>
    <xdr:ext cx="762000" cy="259045"/>
    <xdr:sp macro="" textlink="">
      <xdr:nvSpPr>
        <xdr:cNvPr id="88"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chemeClr val="tx1"/>
              </a:solidFill>
              <a:latin typeface="ＭＳ Ｐゴシック"/>
            </a:rPr>
            <a:t>各性質別の内訳は公債費２８．０％が最大で以下補助費１７．０％、人件費１６．７％、繰出金１４．０％、物件費１０．８％と続く。</a:t>
          </a:r>
        </a:p>
        <a:p>
          <a:r>
            <a:rPr kumimoji="1" lang="ja-JP" altLang="en-US" sz="1300">
              <a:solidFill>
                <a:schemeClr val="tx1"/>
              </a:solidFill>
              <a:latin typeface="ＭＳ Ｐゴシック"/>
            </a:rPr>
            <a:t>　人件費については、町村合併まで福祉施設の運営を直営で行っていたため、近隣自治体と比較して職員数が多い状態にあったが、事業の民間委託等を行い職員数の削減を行っている。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7620</xdr:rowOff>
    </xdr:from>
    <xdr:to>
      <xdr:col>7</xdr:col>
      <xdr:colOff>152400</xdr:colOff>
      <xdr:row>67</xdr:row>
      <xdr:rowOff>39794</xdr:rowOff>
    </xdr:to>
    <xdr:cxnSp macro="">
      <xdr:nvCxnSpPr>
        <xdr:cNvPr id="131" name="直線コネクタ 130"/>
        <xdr:cNvCxnSpPr/>
      </xdr:nvCxnSpPr>
      <xdr:spPr>
        <a:xfrm flipV="1">
          <a:off x="4114800" y="114947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154940</xdr:rowOff>
    </xdr:from>
    <xdr:to>
      <xdr:col>6</xdr:col>
      <xdr:colOff>0</xdr:colOff>
      <xdr:row>67</xdr:row>
      <xdr:rowOff>39794</xdr:rowOff>
    </xdr:to>
    <xdr:cxnSp macro="">
      <xdr:nvCxnSpPr>
        <xdr:cNvPr id="134" name="直線コネクタ 133"/>
        <xdr:cNvCxnSpPr/>
      </xdr:nvCxnSpPr>
      <xdr:spPr>
        <a:xfrm>
          <a:off x="3225800" y="114706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66</xdr:row>
      <xdr:rowOff>154940</xdr:rowOff>
    </xdr:to>
    <xdr:cxnSp macro="">
      <xdr:nvCxnSpPr>
        <xdr:cNvPr id="137" name="直線コネクタ 136"/>
        <xdr:cNvCxnSpPr/>
      </xdr:nvCxnSpPr>
      <xdr:spPr>
        <a:xfrm>
          <a:off x="2336800" y="10915650"/>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65</xdr:row>
      <xdr:rowOff>85090</xdr:rowOff>
    </xdr:to>
    <xdr:cxnSp macro="">
      <xdr:nvCxnSpPr>
        <xdr:cNvPr id="140" name="直線コネクタ 139"/>
        <xdr:cNvCxnSpPr/>
      </xdr:nvCxnSpPr>
      <xdr:spPr>
        <a:xfrm flipV="1">
          <a:off x="1447800" y="109156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128270</xdr:rowOff>
    </xdr:from>
    <xdr:to>
      <xdr:col>7</xdr:col>
      <xdr:colOff>203200</xdr:colOff>
      <xdr:row>67</xdr:row>
      <xdr:rowOff>58420</xdr:rowOff>
    </xdr:to>
    <xdr:sp macro="" textlink="">
      <xdr:nvSpPr>
        <xdr:cNvPr id="150" name="円/楕円 149"/>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24147</xdr:rowOff>
    </xdr:from>
    <xdr:ext cx="762000" cy="259045"/>
    <xdr:sp macro="" textlink="">
      <xdr:nvSpPr>
        <xdr:cNvPr id="151" name="財政構造の弾力性該当値テキスト"/>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160444</xdr:rowOff>
    </xdr:from>
    <xdr:to>
      <xdr:col>6</xdr:col>
      <xdr:colOff>50800</xdr:colOff>
      <xdr:row>67</xdr:row>
      <xdr:rowOff>90594</xdr:rowOff>
    </xdr:to>
    <xdr:sp macro="" textlink="">
      <xdr:nvSpPr>
        <xdr:cNvPr id="152" name="円/楕円 151"/>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75371</xdr:rowOff>
    </xdr:from>
    <xdr:ext cx="736600" cy="259045"/>
    <xdr:sp macro="" textlink="">
      <xdr:nvSpPr>
        <xdr:cNvPr id="153" name="テキスト ボックス 152"/>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104140</xdr:rowOff>
    </xdr:from>
    <xdr:to>
      <xdr:col>4</xdr:col>
      <xdr:colOff>533400</xdr:colOff>
      <xdr:row>67</xdr:row>
      <xdr:rowOff>34290</xdr:rowOff>
    </xdr:to>
    <xdr:sp macro="" textlink="">
      <xdr:nvSpPr>
        <xdr:cNvPr id="154" name="円/楕円 153"/>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19067</xdr:rowOff>
    </xdr:from>
    <xdr:ext cx="762000" cy="259045"/>
    <xdr:sp macro="" textlink="">
      <xdr:nvSpPr>
        <xdr:cNvPr id="155" name="テキスト ボックス 154"/>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6" name="円/楕円 155"/>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7" name="テキスト ボックス 156"/>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8" name="円/楕円 157"/>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9" name="テキスト ボックス 158"/>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[265,425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chemeClr val="tx1"/>
              </a:solidFill>
              <a:latin typeface="ＭＳ Ｐゴシック"/>
            </a:rPr>
            <a:t>類似団体と比較して１人当たりの人件費及び物件費が多い。</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人口は減少傾向にあるが、面積は広大で居住地が分散しているため、窓口業務等行政サービスの集約化ができず、職員数の減や設備の維持管理経費の減が行えないのが一因である。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ほかに福祉施設の指定管理料、共同処理を行う事務組合に対する負担金があるため類似団体より金額が大きい。</a:t>
          </a:r>
        </a:p>
        <a:p>
          <a:r>
            <a:rPr kumimoji="1" lang="ja-JP" altLang="en-US" sz="1300">
              <a:solidFill>
                <a:schemeClr val="tx1"/>
              </a:solidFill>
              <a:latin typeface="ＭＳ Ｐゴシック"/>
            </a:rPr>
            <a:t>　今後も限られた財源のなかで効率的かつ適正な行政サービスの提供に努める。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103826</xdr:rowOff>
    </xdr:from>
    <xdr:to>
      <xdr:col>7</xdr:col>
      <xdr:colOff>152400</xdr:colOff>
      <xdr:row>85</xdr:row>
      <xdr:rowOff>106190</xdr:rowOff>
    </xdr:to>
    <xdr:cxnSp macro="">
      <xdr:nvCxnSpPr>
        <xdr:cNvPr id="192" name="直線コネクタ 191"/>
        <xdr:cNvCxnSpPr/>
      </xdr:nvCxnSpPr>
      <xdr:spPr>
        <a:xfrm>
          <a:off x="4114800" y="14677076"/>
          <a:ext cx="8382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3"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103826</xdr:rowOff>
    </xdr:from>
    <xdr:to>
      <xdr:col>6</xdr:col>
      <xdr:colOff>0</xdr:colOff>
      <xdr:row>85</xdr:row>
      <xdr:rowOff>126195</xdr:rowOff>
    </xdr:to>
    <xdr:cxnSp macro="">
      <xdr:nvCxnSpPr>
        <xdr:cNvPr id="195" name="直線コネクタ 194"/>
        <xdr:cNvCxnSpPr/>
      </xdr:nvCxnSpPr>
      <xdr:spPr>
        <a:xfrm flipV="1">
          <a:off x="3225800" y="14677076"/>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7" name="テキスト ボックス 196"/>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57806</xdr:rowOff>
    </xdr:from>
    <xdr:to>
      <xdr:col>4</xdr:col>
      <xdr:colOff>482600</xdr:colOff>
      <xdr:row>85</xdr:row>
      <xdr:rowOff>126195</xdr:rowOff>
    </xdr:to>
    <xdr:cxnSp macro="">
      <xdr:nvCxnSpPr>
        <xdr:cNvPr id="198" name="直線コネクタ 197"/>
        <xdr:cNvCxnSpPr/>
      </xdr:nvCxnSpPr>
      <xdr:spPr>
        <a:xfrm>
          <a:off x="2336800" y="14631056"/>
          <a:ext cx="889000" cy="6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0" name="テキスト ボックス 199"/>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92752</xdr:rowOff>
    </xdr:from>
    <xdr:to>
      <xdr:col>3</xdr:col>
      <xdr:colOff>279400</xdr:colOff>
      <xdr:row>85</xdr:row>
      <xdr:rowOff>57806</xdr:rowOff>
    </xdr:to>
    <xdr:cxnSp macro="">
      <xdr:nvCxnSpPr>
        <xdr:cNvPr id="201" name="直線コネクタ 200"/>
        <xdr:cNvCxnSpPr/>
      </xdr:nvCxnSpPr>
      <xdr:spPr>
        <a:xfrm>
          <a:off x="1447800" y="14494552"/>
          <a:ext cx="889000" cy="13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3" name="テキスト ボックス 202"/>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5" name="テキスト ボックス 204"/>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55390</xdr:rowOff>
    </xdr:from>
    <xdr:to>
      <xdr:col>7</xdr:col>
      <xdr:colOff>203200</xdr:colOff>
      <xdr:row>85</xdr:row>
      <xdr:rowOff>156990</xdr:rowOff>
    </xdr:to>
    <xdr:sp macro="" textlink="">
      <xdr:nvSpPr>
        <xdr:cNvPr id="211" name="円/楕円 210"/>
        <xdr:cNvSpPr/>
      </xdr:nvSpPr>
      <xdr:spPr>
        <a:xfrm>
          <a:off x="4902200" y="14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27467</xdr:rowOff>
    </xdr:from>
    <xdr:ext cx="762000" cy="259045"/>
    <xdr:sp macro="" textlink="">
      <xdr:nvSpPr>
        <xdr:cNvPr id="212" name="人件費・物件費等の状況該当値テキスト"/>
        <xdr:cNvSpPr txBox="1"/>
      </xdr:nvSpPr>
      <xdr:spPr>
        <a:xfrm>
          <a:off x="5041900" y="14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265,425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53026</xdr:rowOff>
    </xdr:from>
    <xdr:to>
      <xdr:col>6</xdr:col>
      <xdr:colOff>50800</xdr:colOff>
      <xdr:row>85</xdr:row>
      <xdr:rowOff>154626</xdr:rowOff>
    </xdr:to>
    <xdr:sp macro="" textlink="">
      <xdr:nvSpPr>
        <xdr:cNvPr id="213" name="円/楕円 212"/>
        <xdr:cNvSpPr/>
      </xdr:nvSpPr>
      <xdr:spPr>
        <a:xfrm>
          <a:off x="4064000" y="146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139403</xdr:rowOff>
    </xdr:from>
    <xdr:ext cx="736600" cy="259045"/>
    <xdr:sp macro="" textlink="">
      <xdr:nvSpPr>
        <xdr:cNvPr id="214" name="テキスト ボックス 213"/>
        <xdr:cNvSpPr txBox="1"/>
      </xdr:nvSpPr>
      <xdr:spPr>
        <a:xfrm>
          <a:off x="3733800" y="14712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75395</xdr:rowOff>
    </xdr:from>
    <xdr:to>
      <xdr:col>4</xdr:col>
      <xdr:colOff>533400</xdr:colOff>
      <xdr:row>86</xdr:row>
      <xdr:rowOff>5545</xdr:rowOff>
    </xdr:to>
    <xdr:sp macro="" textlink="">
      <xdr:nvSpPr>
        <xdr:cNvPr id="215" name="円/楕円 214"/>
        <xdr:cNvSpPr/>
      </xdr:nvSpPr>
      <xdr:spPr>
        <a:xfrm>
          <a:off x="3175000" y="14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161772</xdr:rowOff>
    </xdr:from>
    <xdr:ext cx="762000" cy="259045"/>
    <xdr:sp macro="" textlink="">
      <xdr:nvSpPr>
        <xdr:cNvPr id="216" name="テキスト ボックス 215"/>
        <xdr:cNvSpPr txBox="1"/>
      </xdr:nvSpPr>
      <xdr:spPr>
        <a:xfrm>
          <a:off x="2844800" y="14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269,570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7006</xdr:rowOff>
    </xdr:from>
    <xdr:to>
      <xdr:col>3</xdr:col>
      <xdr:colOff>330200</xdr:colOff>
      <xdr:row>85</xdr:row>
      <xdr:rowOff>108606</xdr:rowOff>
    </xdr:to>
    <xdr:sp macro="" textlink="">
      <xdr:nvSpPr>
        <xdr:cNvPr id="217" name="円/楕円 216"/>
        <xdr:cNvSpPr/>
      </xdr:nvSpPr>
      <xdr:spPr>
        <a:xfrm>
          <a:off x="2286000" y="145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93383</xdr:rowOff>
    </xdr:from>
    <xdr:ext cx="762000" cy="259045"/>
    <xdr:sp macro="" textlink="">
      <xdr:nvSpPr>
        <xdr:cNvPr id="218" name="テキスト ボックス 217"/>
        <xdr:cNvSpPr txBox="1"/>
      </xdr:nvSpPr>
      <xdr:spPr>
        <a:xfrm>
          <a:off x="1955800" y="1466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41952</xdr:rowOff>
    </xdr:from>
    <xdr:to>
      <xdr:col>2</xdr:col>
      <xdr:colOff>127000</xdr:colOff>
      <xdr:row>84</xdr:row>
      <xdr:rowOff>143552</xdr:rowOff>
    </xdr:to>
    <xdr:sp macro="" textlink="">
      <xdr:nvSpPr>
        <xdr:cNvPr id="219" name="円/楕円 218"/>
        <xdr:cNvSpPr/>
      </xdr:nvSpPr>
      <xdr:spPr>
        <a:xfrm>
          <a:off x="1397000" y="144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128329</xdr:rowOff>
    </xdr:from>
    <xdr:ext cx="762000" cy="259045"/>
    <xdr:sp macro="" textlink="">
      <xdr:nvSpPr>
        <xdr:cNvPr id="220" name="テキスト ボックス 219"/>
        <xdr:cNvSpPr txBox="1"/>
      </xdr:nvSpPr>
      <xdr:spPr>
        <a:xfrm>
          <a:off x="1066800" y="145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退職職員数に対する新規採用職員の減により職員総数は減少している。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平成２３年度から行われていた国家公務員の給与カットが平成２４年度で終了したことにより、給与の独自カットを行っていなかった本町のラスパイレス指数は、相対的下がることとなった。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87</xdr:row>
      <xdr:rowOff>108713</xdr:rowOff>
    </xdr:to>
    <xdr:cxnSp macro="">
      <xdr:nvCxnSpPr>
        <xdr:cNvPr id="252" name="直線コネクタ 251"/>
        <xdr:cNvCxnSpPr/>
      </xdr:nvCxnSpPr>
      <xdr:spPr>
        <a:xfrm flipV="1">
          <a:off x="16179800" y="14648435"/>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108713</xdr:rowOff>
    </xdr:from>
    <xdr:to>
      <xdr:col>23</xdr:col>
      <xdr:colOff>406400</xdr:colOff>
      <xdr:row>87</xdr:row>
      <xdr:rowOff>152146</xdr:rowOff>
    </xdr:to>
    <xdr:cxnSp macro="">
      <xdr:nvCxnSpPr>
        <xdr:cNvPr id="255" name="直線コネクタ 254"/>
        <xdr:cNvCxnSpPr/>
      </xdr:nvCxnSpPr>
      <xdr:spPr>
        <a:xfrm flipV="1">
          <a:off x="15290800" y="150248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87</xdr:row>
      <xdr:rowOff>152146</xdr:rowOff>
    </xdr:to>
    <xdr:cxnSp macro="">
      <xdr:nvCxnSpPr>
        <xdr:cNvPr id="258" name="直線コネクタ 257"/>
        <xdr:cNvCxnSpPr/>
      </xdr:nvCxnSpPr>
      <xdr:spPr>
        <a:xfrm>
          <a:off x="14401800" y="14643608"/>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85</xdr:row>
      <xdr:rowOff>89663</xdr:rowOff>
    </xdr:to>
    <xdr:cxnSp macro="">
      <xdr:nvCxnSpPr>
        <xdr:cNvPr id="261" name="直線コネクタ 260"/>
        <xdr:cNvCxnSpPr/>
      </xdr:nvCxnSpPr>
      <xdr:spPr>
        <a:xfrm flipV="1">
          <a:off x="13512800" y="146436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5" name="テキスト ボックス 264"/>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71" name="円/楕円 270"/>
        <xdr:cNvSpPr/>
      </xdr:nvSpPr>
      <xdr:spPr>
        <a:xfrm>
          <a:off x="169672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167912</xdr:rowOff>
    </xdr:from>
    <xdr:ext cx="762000" cy="259045"/>
    <xdr:sp macro="" textlink="">
      <xdr:nvSpPr>
        <xdr:cNvPr id="272" name="給与水準   （国との比較）該当値テキスト"/>
        <xdr:cNvSpPr txBox="1"/>
      </xdr:nvSpPr>
      <xdr:spPr>
        <a:xfrm>
          <a:off x="17106900" y="145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57913</xdr:rowOff>
    </xdr:from>
    <xdr:to>
      <xdr:col>23</xdr:col>
      <xdr:colOff>457200</xdr:colOff>
      <xdr:row>87</xdr:row>
      <xdr:rowOff>159513</xdr:rowOff>
    </xdr:to>
    <xdr:sp macro="" textlink="">
      <xdr:nvSpPr>
        <xdr:cNvPr id="273" name="円/楕円 272"/>
        <xdr:cNvSpPr/>
      </xdr:nvSpPr>
      <xdr:spPr>
        <a:xfrm>
          <a:off x="16129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144290</xdr:rowOff>
    </xdr:from>
    <xdr:ext cx="736600" cy="259045"/>
    <xdr:sp macro="" textlink="">
      <xdr:nvSpPr>
        <xdr:cNvPr id="274" name="テキスト ボックス 27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101346</xdr:rowOff>
    </xdr:from>
    <xdr:to>
      <xdr:col>22</xdr:col>
      <xdr:colOff>254000</xdr:colOff>
      <xdr:row>88</xdr:row>
      <xdr:rowOff>31496</xdr:rowOff>
    </xdr:to>
    <xdr:sp macro="" textlink="">
      <xdr:nvSpPr>
        <xdr:cNvPr id="275" name="円/楕円 274"/>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76" name="テキスト ボックス 275"/>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19558</xdr:rowOff>
    </xdr:from>
    <xdr:to>
      <xdr:col>21</xdr:col>
      <xdr:colOff>50800</xdr:colOff>
      <xdr:row>85</xdr:row>
      <xdr:rowOff>121158</xdr:rowOff>
    </xdr:to>
    <xdr:sp macro="" textlink="">
      <xdr:nvSpPr>
        <xdr:cNvPr id="277" name="円/楕円 276"/>
        <xdr:cNvSpPr/>
      </xdr:nvSpPr>
      <xdr:spPr>
        <a:xfrm>
          <a:off x="14351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105935</xdr:rowOff>
    </xdr:from>
    <xdr:ext cx="762000" cy="259045"/>
    <xdr:sp macro="" textlink="">
      <xdr:nvSpPr>
        <xdr:cNvPr id="278" name="テキスト ボックス 277"/>
        <xdr:cNvSpPr txBox="1"/>
      </xdr:nvSpPr>
      <xdr:spPr>
        <a:xfrm>
          <a:off x="14020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38863</xdr:rowOff>
    </xdr:from>
    <xdr:to>
      <xdr:col>19</xdr:col>
      <xdr:colOff>533400</xdr:colOff>
      <xdr:row>85</xdr:row>
      <xdr:rowOff>140463</xdr:rowOff>
    </xdr:to>
    <xdr:sp macro="" textlink="">
      <xdr:nvSpPr>
        <xdr:cNvPr id="279" name="円/楕円 278"/>
        <xdr:cNvSpPr/>
      </xdr:nvSpPr>
      <xdr:spPr>
        <a:xfrm>
          <a:off x="13462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125240</xdr:rowOff>
    </xdr:from>
    <xdr:ext cx="762000" cy="259045"/>
    <xdr:sp macro="" textlink="">
      <xdr:nvSpPr>
        <xdr:cNvPr id="280" name="テキスト ボックス 279"/>
        <xdr:cNvSpPr txBox="1"/>
      </xdr:nvSpPr>
      <xdr:spPr>
        <a:xfrm>
          <a:off x="13131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面積が４１９．２平方キロメートルと広いうえ、合併により人口が集中している地域が分散しているため、支所等の行政サービスの窓口を集約化することによる人員削減が難しい。</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また、道路の維持管理や保健事業における各戸訪問など、面積に応じた人員配置が必要な事業が多いので人口に対する職員数が多くなっている。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117505</xdr:rowOff>
    </xdr:from>
    <xdr:to>
      <xdr:col>24</xdr:col>
      <xdr:colOff>558800</xdr:colOff>
      <xdr:row>64</xdr:row>
      <xdr:rowOff>160020</xdr:rowOff>
    </xdr:to>
    <xdr:cxnSp macro="">
      <xdr:nvCxnSpPr>
        <xdr:cNvPr id="317" name="直線コネクタ 316"/>
        <xdr:cNvCxnSpPr/>
      </xdr:nvCxnSpPr>
      <xdr:spPr>
        <a:xfrm flipV="1">
          <a:off x="16179800" y="11090305"/>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18"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160020</xdr:rowOff>
    </xdr:from>
    <xdr:to>
      <xdr:col>23</xdr:col>
      <xdr:colOff>406400</xdr:colOff>
      <xdr:row>65</xdr:row>
      <xdr:rowOff>10402</xdr:rowOff>
    </xdr:to>
    <xdr:cxnSp macro="">
      <xdr:nvCxnSpPr>
        <xdr:cNvPr id="320" name="直線コネクタ 319"/>
        <xdr:cNvCxnSpPr/>
      </xdr:nvCxnSpPr>
      <xdr:spPr>
        <a:xfrm flipV="1">
          <a:off x="15290800" y="1113282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2" name="テキスト ボックス 321"/>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128996</xdr:rowOff>
    </xdr:from>
    <xdr:to>
      <xdr:col>22</xdr:col>
      <xdr:colOff>203200</xdr:colOff>
      <xdr:row>65</xdr:row>
      <xdr:rowOff>10402</xdr:rowOff>
    </xdr:to>
    <xdr:cxnSp macro="">
      <xdr:nvCxnSpPr>
        <xdr:cNvPr id="323" name="直線コネクタ 322"/>
        <xdr:cNvCxnSpPr/>
      </xdr:nvCxnSpPr>
      <xdr:spPr>
        <a:xfrm>
          <a:off x="14401800" y="11101796"/>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5" name="テキスト ボックス 324"/>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128996</xdr:rowOff>
    </xdr:from>
    <xdr:to>
      <xdr:col>21</xdr:col>
      <xdr:colOff>0</xdr:colOff>
      <xdr:row>64</xdr:row>
      <xdr:rowOff>128996</xdr:rowOff>
    </xdr:to>
    <xdr:cxnSp macro="">
      <xdr:nvCxnSpPr>
        <xdr:cNvPr id="326" name="直線コネクタ 325"/>
        <xdr:cNvCxnSpPr/>
      </xdr:nvCxnSpPr>
      <xdr:spPr>
        <a:xfrm>
          <a:off x="13512800" y="1110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28" name="テキスト ボックス 327"/>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0" name="テキスト ボックス 329"/>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66705</xdr:rowOff>
    </xdr:from>
    <xdr:to>
      <xdr:col>24</xdr:col>
      <xdr:colOff>609600</xdr:colOff>
      <xdr:row>64</xdr:row>
      <xdr:rowOff>168305</xdr:rowOff>
    </xdr:to>
    <xdr:sp macro="" textlink="">
      <xdr:nvSpPr>
        <xdr:cNvPr id="336" name="円/楕円 335"/>
        <xdr:cNvSpPr/>
      </xdr:nvSpPr>
      <xdr:spPr>
        <a:xfrm>
          <a:off x="16967200" y="11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38782</xdr:rowOff>
    </xdr:from>
    <xdr:ext cx="762000" cy="259045"/>
    <xdr:sp macro="" textlink="">
      <xdr:nvSpPr>
        <xdr:cNvPr id="337" name="定員管理の状況該当値テキスト"/>
        <xdr:cNvSpPr txBox="1"/>
      </xdr:nvSpPr>
      <xdr:spPr>
        <a:xfrm>
          <a:off x="17106900" y="110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109220</xdr:rowOff>
    </xdr:from>
    <xdr:to>
      <xdr:col>23</xdr:col>
      <xdr:colOff>457200</xdr:colOff>
      <xdr:row>65</xdr:row>
      <xdr:rowOff>39370</xdr:rowOff>
    </xdr:to>
    <xdr:sp macro="" textlink="">
      <xdr:nvSpPr>
        <xdr:cNvPr id="338" name="円/楕円 337"/>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24147</xdr:rowOff>
    </xdr:from>
    <xdr:ext cx="736600" cy="259045"/>
    <xdr:sp macro="" textlink="">
      <xdr:nvSpPr>
        <xdr:cNvPr id="339" name="テキスト ボックス 338"/>
        <xdr:cNvSpPr txBox="1"/>
      </xdr:nvSpPr>
      <xdr:spPr>
        <a:xfrm>
          <a:off x="15798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131052</xdr:rowOff>
    </xdr:from>
    <xdr:to>
      <xdr:col>22</xdr:col>
      <xdr:colOff>254000</xdr:colOff>
      <xdr:row>65</xdr:row>
      <xdr:rowOff>61202</xdr:rowOff>
    </xdr:to>
    <xdr:sp macro="" textlink="">
      <xdr:nvSpPr>
        <xdr:cNvPr id="340" name="円/楕円 339"/>
        <xdr:cNvSpPr/>
      </xdr:nvSpPr>
      <xdr:spPr>
        <a:xfrm>
          <a:off x="152400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45979</xdr:rowOff>
    </xdr:from>
    <xdr:ext cx="762000" cy="259045"/>
    <xdr:sp macro="" textlink="">
      <xdr:nvSpPr>
        <xdr:cNvPr id="341" name="テキスト ボックス 340"/>
        <xdr:cNvSpPr txBox="1"/>
      </xdr:nvSpPr>
      <xdr:spPr>
        <a:xfrm>
          <a:off x="14909800" y="111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78196</xdr:rowOff>
    </xdr:from>
    <xdr:to>
      <xdr:col>21</xdr:col>
      <xdr:colOff>50800</xdr:colOff>
      <xdr:row>65</xdr:row>
      <xdr:rowOff>8346</xdr:rowOff>
    </xdr:to>
    <xdr:sp macro="" textlink="">
      <xdr:nvSpPr>
        <xdr:cNvPr id="342" name="円/楕円 341"/>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164573</xdr:rowOff>
    </xdr:from>
    <xdr:ext cx="762000" cy="259045"/>
    <xdr:sp macro="" textlink="">
      <xdr:nvSpPr>
        <xdr:cNvPr id="343" name="テキスト ボックス 342"/>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78196</xdr:rowOff>
    </xdr:from>
    <xdr:to>
      <xdr:col>19</xdr:col>
      <xdr:colOff>533400</xdr:colOff>
      <xdr:row>65</xdr:row>
      <xdr:rowOff>8346</xdr:rowOff>
    </xdr:to>
    <xdr:sp macro="" textlink="">
      <xdr:nvSpPr>
        <xdr:cNvPr id="344" name="円/楕円 343"/>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164573</xdr:rowOff>
    </xdr:from>
    <xdr:ext cx="762000" cy="259045"/>
    <xdr:sp macro="" textlink="">
      <xdr:nvSpPr>
        <xdr:cNvPr id="345" name="テキスト ボックス 344"/>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新発債の抑制を行っており、平成２０年以降の償還ピーク以降は減少傾向にあったが、平成２５年度は平成２４年度より０．７ポイント増加している。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これは、平成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年度単年度の比率が１６．９％と、前年度である平成２４年度単年度に比べ０．８ポイント増加したためである。</a:t>
          </a:r>
        </a:p>
        <a:p>
          <a:r>
            <a:rPr kumimoji="1" lang="ja-JP" altLang="en-US" sz="1300">
              <a:solidFill>
                <a:schemeClr val="tx1"/>
              </a:solidFill>
              <a:latin typeface="ＭＳ Ｐゴシック"/>
            </a:rPr>
            <a:t>大きな要因としては、平成２２年度まで行っていた繰上償還の効果が無くなったこと及び普通地方交付税が減額になったことにより算定上の分母が小さくなったことによるものである。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41</xdr:row>
      <xdr:rowOff>19896</xdr:rowOff>
    </xdr:to>
    <xdr:cxnSp macro="">
      <xdr:nvCxnSpPr>
        <xdr:cNvPr id="380" name="直線コネクタ 379"/>
        <xdr:cNvCxnSpPr/>
      </xdr:nvCxnSpPr>
      <xdr:spPr>
        <a:xfrm>
          <a:off x="16179800" y="69930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1"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135044</xdr:rowOff>
    </xdr:from>
    <xdr:to>
      <xdr:col>23</xdr:col>
      <xdr:colOff>406400</xdr:colOff>
      <xdr:row>41</xdr:row>
      <xdr:rowOff>11854</xdr:rowOff>
    </xdr:to>
    <xdr:cxnSp macro="">
      <xdr:nvCxnSpPr>
        <xdr:cNvPr id="383" name="直線コネクタ 382"/>
        <xdr:cNvCxnSpPr/>
      </xdr:nvCxnSpPr>
      <xdr:spPr>
        <a:xfrm flipV="1">
          <a:off x="15290800" y="699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5" name="テキスト ボックス 384"/>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92287</xdr:rowOff>
    </xdr:to>
    <xdr:cxnSp macro="">
      <xdr:nvCxnSpPr>
        <xdr:cNvPr id="386" name="直線コネクタ 385"/>
        <xdr:cNvCxnSpPr/>
      </xdr:nvCxnSpPr>
      <xdr:spPr>
        <a:xfrm flipV="1">
          <a:off x="14401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88" name="テキスト ボックス 38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42</xdr:row>
      <xdr:rowOff>138006</xdr:rowOff>
    </xdr:to>
    <xdr:cxnSp macro="">
      <xdr:nvCxnSpPr>
        <xdr:cNvPr id="389" name="直線コネクタ 388"/>
        <xdr:cNvCxnSpPr/>
      </xdr:nvCxnSpPr>
      <xdr:spPr>
        <a:xfrm flipV="1">
          <a:off x="13512800" y="71217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1" name="テキスト ボックス 39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3" name="テキスト ボックス 392"/>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399" name="円/楕円 398"/>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112623</xdr:rowOff>
    </xdr:from>
    <xdr:ext cx="762000" cy="259045"/>
    <xdr:sp macro="" textlink="">
      <xdr:nvSpPr>
        <xdr:cNvPr id="400"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1" name="円/楕円 400"/>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170621</xdr:rowOff>
    </xdr:from>
    <xdr:ext cx="736600" cy="259045"/>
    <xdr:sp macro="" textlink="">
      <xdr:nvSpPr>
        <xdr:cNvPr id="402" name="テキスト ボックス 401"/>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3" name="円/楕円 402"/>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47431</xdr:rowOff>
    </xdr:from>
    <xdr:ext cx="762000" cy="259045"/>
    <xdr:sp macro="" textlink="">
      <xdr:nvSpPr>
        <xdr:cNvPr id="404" name="テキスト ボックス 403"/>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5" name="円/楕円 404"/>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127864</xdr:rowOff>
    </xdr:from>
    <xdr:ext cx="762000" cy="259045"/>
    <xdr:sp macro="" textlink="">
      <xdr:nvSpPr>
        <xdr:cNvPr id="406" name="テキスト ボックス 405"/>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87206</xdr:rowOff>
    </xdr:from>
    <xdr:to>
      <xdr:col>19</xdr:col>
      <xdr:colOff>533400</xdr:colOff>
      <xdr:row>43</xdr:row>
      <xdr:rowOff>17356</xdr:rowOff>
    </xdr:to>
    <xdr:sp macro="" textlink="">
      <xdr:nvSpPr>
        <xdr:cNvPr id="407" name="円/楕円 406"/>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2133</xdr:rowOff>
    </xdr:from>
    <xdr:ext cx="762000" cy="259045"/>
    <xdr:sp macro="" textlink="">
      <xdr:nvSpPr>
        <xdr:cNvPr id="408" name="テキスト ボックス 407"/>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将来負担比率は、近年減少傾向にあったが、平成２５年度は平成２４年度より４．８ポイント増加している。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大きな要因としては、消防組合が平成２５年度に消防無線デジタル化のため</a:t>
          </a:r>
          <a:r>
            <a:rPr kumimoji="1" lang="en-US" altLang="ja-JP" sz="1300">
              <a:solidFill>
                <a:schemeClr val="tx1"/>
              </a:solidFill>
              <a:latin typeface="ＭＳ Ｐゴシック"/>
            </a:rPr>
            <a:t>495,000</a:t>
          </a:r>
          <a:r>
            <a:rPr kumimoji="1" lang="ja-JP" altLang="en-US" sz="1300">
              <a:solidFill>
                <a:schemeClr val="tx1"/>
              </a:solidFill>
              <a:latin typeface="ＭＳ Ｐゴシック"/>
            </a:rPr>
            <a:t>千円の借り入れを行っており、本町の将来負担分が増加したことと普通地方交付税が減額になったことにより算定上の分母が小さくなったことなどによるものである。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91313</xdr:rowOff>
    </xdr:from>
    <xdr:to>
      <xdr:col>24</xdr:col>
      <xdr:colOff>558800</xdr:colOff>
      <xdr:row>18</xdr:row>
      <xdr:rowOff>114478</xdr:rowOff>
    </xdr:to>
    <xdr:cxnSp macro="">
      <xdr:nvCxnSpPr>
        <xdr:cNvPr id="440" name="直線コネクタ 439"/>
        <xdr:cNvCxnSpPr/>
      </xdr:nvCxnSpPr>
      <xdr:spPr>
        <a:xfrm>
          <a:off x="16179800" y="3177413"/>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1"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2" name="フローチャート : 判断 441"/>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91313</xdr:rowOff>
    </xdr:from>
    <xdr:to>
      <xdr:col>23</xdr:col>
      <xdr:colOff>406400</xdr:colOff>
      <xdr:row>18</xdr:row>
      <xdr:rowOff>108687</xdr:rowOff>
    </xdr:to>
    <xdr:cxnSp macro="">
      <xdr:nvCxnSpPr>
        <xdr:cNvPr id="443" name="直線コネクタ 442"/>
        <xdr:cNvCxnSpPr/>
      </xdr:nvCxnSpPr>
      <xdr:spPr>
        <a:xfrm flipV="1">
          <a:off x="15290800" y="317741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4" name="フローチャート : 判断 443"/>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5" name="テキスト ボックス 444"/>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108687</xdr:rowOff>
    </xdr:from>
    <xdr:to>
      <xdr:col>22</xdr:col>
      <xdr:colOff>203200</xdr:colOff>
      <xdr:row>18</xdr:row>
      <xdr:rowOff>147295</xdr:rowOff>
    </xdr:to>
    <xdr:cxnSp macro="">
      <xdr:nvCxnSpPr>
        <xdr:cNvPr id="446" name="直線コネクタ 445"/>
        <xdr:cNvCxnSpPr/>
      </xdr:nvCxnSpPr>
      <xdr:spPr>
        <a:xfrm flipV="1">
          <a:off x="14401800" y="319478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47" name="フローチャート : 判断 446"/>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48" name="テキスト ボックス 447"/>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147295</xdr:rowOff>
    </xdr:from>
    <xdr:to>
      <xdr:col>21</xdr:col>
      <xdr:colOff>0</xdr:colOff>
      <xdr:row>19</xdr:row>
      <xdr:rowOff>68986</xdr:rowOff>
    </xdr:to>
    <xdr:cxnSp macro="">
      <xdr:nvCxnSpPr>
        <xdr:cNvPr id="449" name="直線コネクタ 448"/>
        <xdr:cNvCxnSpPr/>
      </xdr:nvCxnSpPr>
      <xdr:spPr>
        <a:xfrm flipV="1">
          <a:off x="13512800" y="3233395"/>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0" name="フローチャート : 判断 449"/>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1" name="テキスト ボックス 450"/>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2" name="フローチャート : 判断 451"/>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3" name="テキスト ボックス 452"/>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63678</xdr:rowOff>
    </xdr:from>
    <xdr:to>
      <xdr:col>24</xdr:col>
      <xdr:colOff>609600</xdr:colOff>
      <xdr:row>18</xdr:row>
      <xdr:rowOff>165278</xdr:rowOff>
    </xdr:to>
    <xdr:sp macro="" textlink="">
      <xdr:nvSpPr>
        <xdr:cNvPr id="459" name="円/楕円 458"/>
        <xdr:cNvSpPr/>
      </xdr:nvSpPr>
      <xdr:spPr>
        <a:xfrm>
          <a:off x="16967200" y="31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35755</xdr:rowOff>
    </xdr:from>
    <xdr:ext cx="762000" cy="259045"/>
    <xdr:sp macro="" textlink="">
      <xdr:nvSpPr>
        <xdr:cNvPr id="460" name="将来負担の状況該当値テキスト"/>
        <xdr:cNvSpPr txBox="1"/>
      </xdr:nvSpPr>
      <xdr:spPr>
        <a:xfrm>
          <a:off x="17106900" y="312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40513</xdr:rowOff>
    </xdr:from>
    <xdr:to>
      <xdr:col>23</xdr:col>
      <xdr:colOff>457200</xdr:colOff>
      <xdr:row>18</xdr:row>
      <xdr:rowOff>142113</xdr:rowOff>
    </xdr:to>
    <xdr:sp macro="" textlink="">
      <xdr:nvSpPr>
        <xdr:cNvPr id="461" name="円/楕円 460"/>
        <xdr:cNvSpPr/>
      </xdr:nvSpPr>
      <xdr:spPr>
        <a:xfrm>
          <a:off x="16129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62" name="テキスト ボックス 461"/>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57887</xdr:rowOff>
    </xdr:from>
    <xdr:to>
      <xdr:col>22</xdr:col>
      <xdr:colOff>254000</xdr:colOff>
      <xdr:row>18</xdr:row>
      <xdr:rowOff>159487</xdr:rowOff>
    </xdr:to>
    <xdr:sp macro="" textlink="">
      <xdr:nvSpPr>
        <xdr:cNvPr id="463" name="円/楕円 462"/>
        <xdr:cNvSpPr/>
      </xdr:nvSpPr>
      <xdr:spPr>
        <a:xfrm>
          <a:off x="15240000" y="31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144264</xdr:rowOff>
    </xdr:from>
    <xdr:ext cx="762000" cy="259045"/>
    <xdr:sp macro="" textlink="">
      <xdr:nvSpPr>
        <xdr:cNvPr id="464" name="テキスト ボックス 463"/>
        <xdr:cNvSpPr txBox="1"/>
      </xdr:nvSpPr>
      <xdr:spPr>
        <a:xfrm>
          <a:off x="14909800" y="32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96495</xdr:rowOff>
    </xdr:from>
    <xdr:to>
      <xdr:col>21</xdr:col>
      <xdr:colOff>50800</xdr:colOff>
      <xdr:row>19</xdr:row>
      <xdr:rowOff>26645</xdr:rowOff>
    </xdr:to>
    <xdr:sp macro="" textlink="">
      <xdr:nvSpPr>
        <xdr:cNvPr id="465" name="円/楕円 464"/>
        <xdr:cNvSpPr/>
      </xdr:nvSpPr>
      <xdr:spPr>
        <a:xfrm>
          <a:off x="14351000" y="31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11421</xdr:rowOff>
    </xdr:from>
    <xdr:ext cx="762000" cy="259045"/>
    <xdr:sp macro="" textlink="">
      <xdr:nvSpPr>
        <xdr:cNvPr id="466" name="テキスト ボックス 465"/>
        <xdr:cNvSpPr txBox="1"/>
      </xdr:nvSpPr>
      <xdr:spPr>
        <a:xfrm>
          <a:off x="14020800" y="32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18186</xdr:rowOff>
    </xdr:from>
    <xdr:to>
      <xdr:col>19</xdr:col>
      <xdr:colOff>533400</xdr:colOff>
      <xdr:row>19</xdr:row>
      <xdr:rowOff>119786</xdr:rowOff>
    </xdr:to>
    <xdr:sp macro="" textlink="">
      <xdr:nvSpPr>
        <xdr:cNvPr id="467" name="円/楕円 466"/>
        <xdr:cNvSpPr/>
      </xdr:nvSpPr>
      <xdr:spPr>
        <a:xfrm>
          <a:off x="13462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104563</xdr:rowOff>
    </xdr:from>
    <xdr:ext cx="762000" cy="259045"/>
    <xdr:sp macro="" textlink="">
      <xdr:nvSpPr>
        <xdr:cNvPr id="468" name="テキスト ボックス 467"/>
        <xdr:cNvSpPr txBox="1"/>
      </xdr:nvSpPr>
      <xdr:spPr>
        <a:xfrm>
          <a:off x="13131800" y="33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島根県邑南町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11,637
11,586
419.22
13,445,999
12,929,621
225,271
7,814,011
16,007,417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155.3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類似団体と比較して人口当たりの交付税が大きいため、人口１人当たり人件費は類似団体平均を上回っているが経常収支比率は低く抑えられている。</a:t>
          </a:r>
        </a:p>
        <a:p>
          <a:r>
            <a:rPr kumimoji="1" lang="ja-JP" altLang="en-US" sz="1300">
              <a:solidFill>
                <a:schemeClr val="tx1"/>
              </a:solidFill>
              <a:latin typeface="ＭＳ Ｐゴシック"/>
            </a:rPr>
            <a:t>　指定管理などにより民間に移管した施設に職員を派遣しているため人件費としては計上されないが、これらに対する委託料等の内人件費相当額が物件費を増嵩させる一因となっている。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12700</xdr:rowOff>
    </xdr:to>
    <xdr:cxnSp macro="">
      <xdr:nvCxnSpPr>
        <xdr:cNvPr id="65" name="直線コネクタ 64"/>
        <xdr:cNvCxnSpPr/>
      </xdr:nvCxnSpPr>
      <xdr:spPr>
        <a:xfrm flipV="1">
          <a:off x="3987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66040</xdr:rowOff>
    </xdr:to>
    <xdr:cxnSp macro="">
      <xdr:nvCxnSpPr>
        <xdr:cNvPr id="68" name="直線コネクタ 67"/>
        <xdr:cNvCxnSpPr/>
      </xdr:nvCxnSpPr>
      <xdr:spPr>
        <a:xfrm flipV="1">
          <a:off x="3098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66040</xdr:rowOff>
    </xdr:to>
    <xdr:cxnSp macro="">
      <xdr:nvCxnSpPr>
        <xdr:cNvPr id="71" name="直線コネクタ 70"/>
        <xdr:cNvCxnSpPr/>
      </xdr:nvCxnSpPr>
      <xdr:spPr>
        <a:xfrm>
          <a:off x="2209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88900</xdr:rowOff>
    </xdr:to>
    <xdr:cxnSp macro="">
      <xdr:nvCxnSpPr>
        <xdr:cNvPr id="74" name="直線コネクタ 73"/>
        <xdr:cNvCxnSpPr/>
      </xdr:nvCxnSpPr>
      <xdr:spPr>
        <a:xfrm flipV="1">
          <a:off x="1320800" y="6162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4" name="円/楕円 83"/>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5"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6" name="円/楕円 85"/>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7" name="テキスト ボックス 86"/>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8" name="円/楕円 87"/>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89" name="テキスト ボックス 88"/>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0" name="円/楕円 89"/>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1" name="テキスト ボックス 90"/>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2" name="円/楕円 91"/>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3" name="テキスト ボックス 92"/>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合併前の３町村が、早い時期から福祉施策に重点を置いていたため、多くの町営福祉施設を抱えていた。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合併以後、それらの施設を指定管理に移行したため類似団体と比較して委託料が多くなっていたが、定員適正化計画に伴い派遣職員を減らし委託料の抑制を行ったため類似団体並となった。</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16</xdr:row>
      <xdr:rowOff>56243</xdr:rowOff>
    </xdr:to>
    <xdr:cxnSp macro="">
      <xdr:nvCxnSpPr>
        <xdr:cNvPr id="128" name="直線コネクタ 127"/>
        <xdr:cNvCxnSpPr/>
      </xdr:nvCxnSpPr>
      <xdr:spPr>
        <a:xfrm flipV="1">
          <a:off x="15671800" y="26905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16</xdr:row>
      <xdr:rowOff>56243</xdr:rowOff>
    </xdr:to>
    <xdr:cxnSp macro="">
      <xdr:nvCxnSpPr>
        <xdr:cNvPr id="131" name="直線コネクタ 130"/>
        <xdr:cNvCxnSpPr/>
      </xdr:nvCxnSpPr>
      <xdr:spPr>
        <a:xfrm>
          <a:off x="14782800" y="2701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129721</xdr:rowOff>
    </xdr:to>
    <xdr:cxnSp macro="">
      <xdr:nvCxnSpPr>
        <xdr:cNvPr id="134" name="直線コネクタ 133"/>
        <xdr:cNvCxnSpPr/>
      </xdr:nvCxnSpPr>
      <xdr:spPr>
        <a:xfrm>
          <a:off x="13893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118836</xdr:rowOff>
    </xdr:to>
    <xdr:cxnSp macro="">
      <xdr:nvCxnSpPr>
        <xdr:cNvPr id="137" name="直線コネクタ 136"/>
        <xdr:cNvCxnSpPr/>
      </xdr:nvCxnSpPr>
      <xdr:spPr>
        <a:xfrm flipV="1">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7" name="円/楕円 146"/>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8"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49" name="円/楕円 148"/>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50" name="テキスト ボックス 149"/>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1" name="円/楕円 150"/>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52" name="テキスト ボックス 151"/>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3" name="円/楕円 152"/>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132641</xdr:rowOff>
    </xdr:from>
    <xdr:ext cx="762000" cy="259045"/>
    <xdr:sp macro="" textlink="">
      <xdr:nvSpPr>
        <xdr:cNvPr id="154" name="テキスト ボックス 153"/>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5" name="円/楕円 154"/>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6" name="テキスト ボックス 155"/>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福祉事務所を町で設置していることや本町の独自施策である</a:t>
          </a:r>
          <a:r>
            <a:rPr kumimoji="1" lang="en-US" altLang="ja-JP" sz="1300">
              <a:solidFill>
                <a:schemeClr val="tx1"/>
              </a:solidFill>
              <a:latin typeface="ＭＳ Ｐゴシック"/>
            </a:rPr>
            <a:t>『</a:t>
          </a:r>
          <a:r>
            <a:rPr kumimoji="1" lang="ja-JP" altLang="en-US" sz="1300">
              <a:solidFill>
                <a:schemeClr val="tx1"/>
              </a:solidFill>
              <a:latin typeface="ＭＳ Ｐゴシック"/>
            </a:rPr>
            <a:t>日本一の子育て村</a:t>
          </a:r>
          <a:r>
            <a:rPr kumimoji="1" lang="en-US" altLang="ja-JP" sz="1300">
              <a:solidFill>
                <a:schemeClr val="tx1"/>
              </a:solidFill>
              <a:latin typeface="ＭＳ Ｐゴシック"/>
            </a:rPr>
            <a:t>』</a:t>
          </a:r>
          <a:r>
            <a:rPr kumimoji="1" lang="ja-JP" altLang="en-US" sz="1300">
              <a:solidFill>
                <a:schemeClr val="tx1"/>
              </a:solidFill>
              <a:latin typeface="ＭＳ Ｐゴシック"/>
            </a:rPr>
            <a:t>推進の一環による医療費等の助成を行っていることから人口当たりの歳出額は類似団体より大きい。</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165100</xdr:rowOff>
    </xdr:to>
    <xdr:cxnSp macro="">
      <xdr:nvCxnSpPr>
        <xdr:cNvPr id="189" name="直線コネクタ 188"/>
        <xdr:cNvCxnSpPr/>
      </xdr:nvCxnSpPr>
      <xdr:spPr>
        <a:xfrm>
          <a:off x="3987800" y="9632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92" name="直線コネクタ 191"/>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50800</xdr:rowOff>
    </xdr:to>
    <xdr:cxnSp macro="">
      <xdr:nvCxnSpPr>
        <xdr:cNvPr id="195" name="直線コネクタ 194"/>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165100</xdr:rowOff>
    </xdr:to>
    <xdr:cxnSp macro="">
      <xdr:nvCxnSpPr>
        <xdr:cNvPr id="198" name="直線コネクタ 197"/>
        <xdr:cNvCxnSpPr/>
      </xdr:nvCxnSpPr>
      <xdr:spPr>
        <a:xfrm>
          <a:off x="1320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8" name="円/楕円 207"/>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9"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0" name="円/楕円 209"/>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1" name="テキスト ボックス 210"/>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2" name="円/楕円 211"/>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3" name="テキスト ボックス 212"/>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6" name="円/楕円 215"/>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7" name="テキスト ボックス 216"/>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繰出金が１４．０％、維持補修費が１．５％となっている。</a:t>
          </a:r>
        </a:p>
        <a:p>
          <a:r>
            <a:rPr kumimoji="1" lang="ja-JP" altLang="en-US" sz="1300">
              <a:solidFill>
                <a:schemeClr val="tx1"/>
              </a:solidFill>
              <a:latin typeface="ＭＳ Ｐゴシック"/>
            </a:rPr>
            <a:t>　簡易水道事業、下水道事業特別会計において起債償還負担が大きい。</a:t>
          </a:r>
        </a:p>
        <a:p>
          <a:r>
            <a:rPr kumimoji="1" lang="ja-JP" altLang="en-US" sz="1300">
              <a:solidFill>
                <a:schemeClr val="tx1"/>
              </a:solidFill>
              <a:latin typeface="ＭＳ Ｐゴシック"/>
            </a:rPr>
            <a:t>　国民健康保険、簡易水道、下水道事業各特別会計において税率、利用料の見直しを行っているが、国民健康保険事業においては医療費が高止まりしている一方で急激な負担増が行えない状況である。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137885</xdr:rowOff>
    </xdr:to>
    <xdr:cxnSp macro="">
      <xdr:nvCxnSpPr>
        <xdr:cNvPr id="252" name="直線コネクタ 251"/>
        <xdr:cNvCxnSpPr/>
      </xdr:nvCxnSpPr>
      <xdr:spPr>
        <a:xfrm flipV="1">
          <a:off x="15671800" y="10071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137885</xdr:rowOff>
    </xdr:from>
    <xdr:to>
      <xdr:col>22</xdr:col>
      <xdr:colOff>565150</xdr:colOff>
      <xdr:row>59</xdr:row>
      <xdr:rowOff>118835</xdr:rowOff>
    </xdr:to>
    <xdr:cxnSp macro="">
      <xdr:nvCxnSpPr>
        <xdr:cNvPr id="255" name="直線コネクタ 254"/>
        <xdr:cNvCxnSpPr/>
      </xdr:nvCxnSpPr>
      <xdr:spPr>
        <a:xfrm flipV="1">
          <a:off x="14782800" y="10081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118835</xdr:rowOff>
    </xdr:to>
    <xdr:cxnSp macro="">
      <xdr:nvCxnSpPr>
        <xdr:cNvPr id="258" name="直線コネクタ 257"/>
        <xdr:cNvCxnSpPr/>
      </xdr:nvCxnSpPr>
      <xdr:spPr>
        <a:xfrm>
          <a:off x="13893800" y="10071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167822</xdr:rowOff>
    </xdr:from>
    <xdr:to>
      <xdr:col>20</xdr:col>
      <xdr:colOff>158750</xdr:colOff>
      <xdr:row>58</xdr:row>
      <xdr:rowOff>127000</xdr:rowOff>
    </xdr:to>
    <xdr:cxnSp macro="">
      <xdr:nvCxnSpPr>
        <xdr:cNvPr id="261" name="直線コネクタ 260"/>
        <xdr:cNvCxnSpPr/>
      </xdr:nvCxnSpPr>
      <xdr:spPr>
        <a:xfrm>
          <a:off x="13004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63" name="テキスト ボックス 262"/>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1" name="円/楕円 270"/>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2"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87085</xdr:rowOff>
    </xdr:from>
    <xdr:to>
      <xdr:col>22</xdr:col>
      <xdr:colOff>615950</xdr:colOff>
      <xdr:row>59</xdr:row>
      <xdr:rowOff>17235</xdr:rowOff>
    </xdr:to>
    <xdr:sp macro="" textlink="">
      <xdr:nvSpPr>
        <xdr:cNvPr id="273" name="円/楕円 272"/>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2012</xdr:rowOff>
    </xdr:from>
    <xdr:ext cx="736600" cy="259045"/>
    <xdr:sp macro="" textlink="">
      <xdr:nvSpPr>
        <xdr:cNvPr id="274" name="テキスト ボックス 273"/>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68035</xdr:rowOff>
    </xdr:from>
    <xdr:to>
      <xdr:col>21</xdr:col>
      <xdr:colOff>412750</xdr:colOff>
      <xdr:row>59</xdr:row>
      <xdr:rowOff>169635</xdr:rowOff>
    </xdr:to>
    <xdr:sp macro="" textlink="">
      <xdr:nvSpPr>
        <xdr:cNvPr id="275" name="円/楕円 274"/>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154412</xdr:rowOff>
    </xdr:from>
    <xdr:ext cx="762000" cy="259045"/>
    <xdr:sp macro="" textlink="">
      <xdr:nvSpPr>
        <xdr:cNvPr id="276" name="テキスト ボックス 275"/>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7" name="円/楕円 276"/>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8" name="テキスト ボックス 27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79" name="円/楕円 278"/>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31949</xdr:rowOff>
    </xdr:from>
    <xdr:ext cx="762000" cy="259045"/>
    <xdr:sp macro="" textlink="">
      <xdr:nvSpPr>
        <xdr:cNvPr id="280" name="テキスト ボックス 27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一部事務組合等への負担金が多額であるほか、学校給食に係る経費を補助金としているため近年漸増傾向にある。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86178</xdr:rowOff>
    </xdr:from>
    <xdr:to>
      <xdr:col>24</xdr:col>
      <xdr:colOff>31750</xdr:colOff>
      <xdr:row>39</xdr:row>
      <xdr:rowOff>107950</xdr:rowOff>
    </xdr:to>
    <xdr:cxnSp macro="">
      <xdr:nvCxnSpPr>
        <xdr:cNvPr id="315" name="直線コネクタ 314"/>
        <xdr:cNvCxnSpPr/>
      </xdr:nvCxnSpPr>
      <xdr:spPr>
        <a:xfrm>
          <a:off x="15671800" y="6772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42635</xdr:rowOff>
    </xdr:from>
    <xdr:to>
      <xdr:col>22</xdr:col>
      <xdr:colOff>565150</xdr:colOff>
      <xdr:row>39</xdr:row>
      <xdr:rowOff>86178</xdr:rowOff>
    </xdr:to>
    <xdr:cxnSp macro="">
      <xdr:nvCxnSpPr>
        <xdr:cNvPr id="318" name="直線コネクタ 317"/>
        <xdr:cNvCxnSpPr/>
      </xdr:nvCxnSpPr>
      <xdr:spPr>
        <a:xfrm>
          <a:off x="14782800" y="6729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37193</xdr:rowOff>
    </xdr:from>
    <xdr:to>
      <xdr:col>21</xdr:col>
      <xdr:colOff>361950</xdr:colOff>
      <xdr:row>39</xdr:row>
      <xdr:rowOff>42635</xdr:rowOff>
    </xdr:to>
    <xdr:cxnSp macro="">
      <xdr:nvCxnSpPr>
        <xdr:cNvPr id="321" name="直線コネクタ 320"/>
        <xdr:cNvCxnSpPr/>
      </xdr:nvCxnSpPr>
      <xdr:spPr>
        <a:xfrm>
          <a:off x="13893800" y="6380843"/>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37193</xdr:rowOff>
    </xdr:from>
    <xdr:to>
      <xdr:col>20</xdr:col>
      <xdr:colOff>158750</xdr:colOff>
      <xdr:row>37</xdr:row>
      <xdr:rowOff>69850</xdr:rowOff>
    </xdr:to>
    <xdr:cxnSp macro="">
      <xdr:nvCxnSpPr>
        <xdr:cNvPr id="324" name="直線コネクタ 323"/>
        <xdr:cNvCxnSpPr/>
      </xdr:nvCxnSpPr>
      <xdr:spPr>
        <a:xfrm flipV="1">
          <a:off x="13004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6" name="テキスト ボックス 32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34" name="円/楕円 333"/>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29227</xdr:rowOff>
    </xdr:from>
    <xdr:ext cx="762000" cy="259045"/>
    <xdr:sp macro="" textlink="">
      <xdr:nvSpPr>
        <xdr:cNvPr id="335"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35378</xdr:rowOff>
    </xdr:from>
    <xdr:to>
      <xdr:col>22</xdr:col>
      <xdr:colOff>615950</xdr:colOff>
      <xdr:row>39</xdr:row>
      <xdr:rowOff>136978</xdr:rowOff>
    </xdr:to>
    <xdr:sp macro="" textlink="">
      <xdr:nvSpPr>
        <xdr:cNvPr id="336" name="円/楕円 335"/>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121755</xdr:rowOff>
    </xdr:from>
    <xdr:ext cx="736600" cy="259045"/>
    <xdr:sp macro="" textlink="">
      <xdr:nvSpPr>
        <xdr:cNvPr id="337" name="テキスト ボックス 336"/>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163285</xdr:rowOff>
    </xdr:from>
    <xdr:to>
      <xdr:col>21</xdr:col>
      <xdr:colOff>412750</xdr:colOff>
      <xdr:row>39</xdr:row>
      <xdr:rowOff>93435</xdr:rowOff>
    </xdr:to>
    <xdr:sp macro="" textlink="">
      <xdr:nvSpPr>
        <xdr:cNvPr id="338" name="円/楕円 337"/>
        <xdr:cNvSpPr/>
      </xdr:nvSpPr>
      <xdr:spPr>
        <a:xfrm>
          <a:off x="14732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78212</xdr:rowOff>
    </xdr:from>
    <xdr:ext cx="762000" cy="259045"/>
    <xdr:sp macro="" textlink="">
      <xdr:nvSpPr>
        <xdr:cNvPr id="339" name="テキスト ボックス 338"/>
        <xdr:cNvSpPr txBox="1"/>
      </xdr:nvSpPr>
      <xdr:spPr>
        <a:xfrm>
          <a:off x="14401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40" name="円/楕円 339"/>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41" name="テキスト ボックス 340"/>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42" name="円/楕円 341"/>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43" name="テキスト ボックス 34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合併に伴う事業に充当するため行った起債が多額であるため類似団体と比較して高い水準にある。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現在、新発債については普通建設事業への充当を５億円以内に制限しているため総額は減少傾向であったが、合併算定替え終了に伴う普通交付税の減額による予算規模の縮小により公債費に係る経常収支比率は総額ほどには減少しない見込みであ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6986</xdr:rowOff>
    </xdr:from>
    <xdr:to>
      <xdr:col>7</xdr:col>
      <xdr:colOff>15875</xdr:colOff>
      <xdr:row>80</xdr:row>
      <xdr:rowOff>12700</xdr:rowOff>
    </xdr:to>
    <xdr:cxnSp macro="">
      <xdr:nvCxnSpPr>
        <xdr:cNvPr id="372" name="直線コネクタ 371"/>
        <xdr:cNvCxnSpPr/>
      </xdr:nvCxnSpPr>
      <xdr:spPr>
        <a:xfrm>
          <a:off x="3987800" y="137229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64152</xdr:rowOff>
    </xdr:from>
    <xdr:ext cx="762000" cy="259045"/>
    <xdr:sp macro="" textlink="">
      <xdr:nvSpPr>
        <xdr:cNvPr id="373" name="公債費平均値テキスト"/>
        <xdr:cNvSpPr txBox="1"/>
      </xdr:nvSpPr>
      <xdr:spPr>
        <a:xfrm>
          <a:off x="4914900" y="13094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86995</xdr:rowOff>
    </xdr:from>
    <xdr:to>
      <xdr:col>5</xdr:col>
      <xdr:colOff>549275</xdr:colOff>
      <xdr:row>80</xdr:row>
      <xdr:rowOff>6986</xdr:rowOff>
    </xdr:to>
    <xdr:cxnSp macro="">
      <xdr:nvCxnSpPr>
        <xdr:cNvPr id="375" name="直線コネクタ 374"/>
        <xdr:cNvCxnSpPr/>
      </xdr:nvCxnSpPr>
      <xdr:spPr>
        <a:xfrm>
          <a:off x="3098800" y="1363154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33672</xdr:rowOff>
    </xdr:from>
    <xdr:ext cx="736600" cy="259045"/>
    <xdr:sp macro="" textlink="">
      <xdr:nvSpPr>
        <xdr:cNvPr id="377" name="テキスト ボックス 376"/>
        <xdr:cNvSpPr txBox="1"/>
      </xdr:nvSpPr>
      <xdr:spPr>
        <a:xfrm>
          <a:off x="3606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52705</xdr:rowOff>
    </xdr:from>
    <xdr:to>
      <xdr:col>4</xdr:col>
      <xdr:colOff>346075</xdr:colOff>
      <xdr:row>79</xdr:row>
      <xdr:rowOff>86995</xdr:rowOff>
    </xdr:to>
    <xdr:cxnSp macro="">
      <xdr:nvCxnSpPr>
        <xdr:cNvPr id="378" name="直線コネクタ 377"/>
        <xdr:cNvCxnSpPr/>
      </xdr:nvCxnSpPr>
      <xdr:spPr>
        <a:xfrm>
          <a:off x="2209800" y="13597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56532</xdr:rowOff>
    </xdr:from>
    <xdr:ext cx="762000" cy="259045"/>
    <xdr:sp macro="" textlink="">
      <xdr:nvSpPr>
        <xdr:cNvPr id="380" name="テキスト ボックス 379"/>
        <xdr:cNvSpPr txBox="1"/>
      </xdr:nvSpPr>
      <xdr:spPr>
        <a:xfrm>
          <a:off x="2717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52705</xdr:rowOff>
    </xdr:from>
    <xdr:to>
      <xdr:col>3</xdr:col>
      <xdr:colOff>142875</xdr:colOff>
      <xdr:row>80</xdr:row>
      <xdr:rowOff>104139</xdr:rowOff>
    </xdr:to>
    <xdr:cxnSp macro="">
      <xdr:nvCxnSpPr>
        <xdr:cNvPr id="381" name="直線コネクタ 380"/>
        <xdr:cNvCxnSpPr/>
      </xdr:nvCxnSpPr>
      <xdr:spPr>
        <a:xfrm flipV="1">
          <a:off x="1320800" y="13597255"/>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67963</xdr:rowOff>
    </xdr:from>
    <xdr:ext cx="762000" cy="259045"/>
    <xdr:sp macro="" textlink="">
      <xdr:nvSpPr>
        <xdr:cNvPr id="383" name="テキスト ボックス 382"/>
        <xdr:cNvSpPr txBox="1"/>
      </xdr:nvSpPr>
      <xdr:spPr>
        <a:xfrm>
          <a:off x="1828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27957</xdr:rowOff>
    </xdr:from>
    <xdr:ext cx="762000" cy="259045"/>
    <xdr:sp macro="" textlink="">
      <xdr:nvSpPr>
        <xdr:cNvPr id="385" name="テキスト ボックス 384"/>
        <xdr:cNvSpPr txBox="1"/>
      </xdr:nvSpPr>
      <xdr:spPr>
        <a:xfrm>
          <a:off x="939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91" name="円/楕円 390"/>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92"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127636</xdr:rowOff>
    </xdr:from>
    <xdr:to>
      <xdr:col>5</xdr:col>
      <xdr:colOff>600075</xdr:colOff>
      <xdr:row>80</xdr:row>
      <xdr:rowOff>57786</xdr:rowOff>
    </xdr:to>
    <xdr:sp macro="" textlink="">
      <xdr:nvSpPr>
        <xdr:cNvPr id="393" name="円/楕円 392"/>
        <xdr:cNvSpPr/>
      </xdr:nvSpPr>
      <xdr:spPr>
        <a:xfrm>
          <a:off x="3937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42563</xdr:rowOff>
    </xdr:from>
    <xdr:ext cx="736600" cy="259045"/>
    <xdr:sp macro="" textlink="">
      <xdr:nvSpPr>
        <xdr:cNvPr id="394" name="テキスト ボックス 393"/>
        <xdr:cNvSpPr txBox="1"/>
      </xdr:nvSpPr>
      <xdr:spPr>
        <a:xfrm>
          <a:off x="3606800" y="1375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36195</xdr:rowOff>
    </xdr:from>
    <xdr:to>
      <xdr:col>4</xdr:col>
      <xdr:colOff>396875</xdr:colOff>
      <xdr:row>79</xdr:row>
      <xdr:rowOff>137795</xdr:rowOff>
    </xdr:to>
    <xdr:sp macro="" textlink="">
      <xdr:nvSpPr>
        <xdr:cNvPr id="395" name="円/楕円 394"/>
        <xdr:cNvSpPr/>
      </xdr:nvSpPr>
      <xdr:spPr>
        <a:xfrm>
          <a:off x="3048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122572</xdr:rowOff>
    </xdr:from>
    <xdr:ext cx="762000" cy="259045"/>
    <xdr:sp macro="" textlink="">
      <xdr:nvSpPr>
        <xdr:cNvPr id="396" name="テキスト ボックス 395"/>
        <xdr:cNvSpPr txBox="1"/>
      </xdr:nvSpPr>
      <xdr:spPr>
        <a:xfrm>
          <a:off x="2717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xdr:rowOff>
    </xdr:from>
    <xdr:to>
      <xdr:col>3</xdr:col>
      <xdr:colOff>193675</xdr:colOff>
      <xdr:row>79</xdr:row>
      <xdr:rowOff>103505</xdr:rowOff>
    </xdr:to>
    <xdr:sp macro="" textlink="">
      <xdr:nvSpPr>
        <xdr:cNvPr id="397" name="円/楕円 396"/>
        <xdr:cNvSpPr/>
      </xdr:nvSpPr>
      <xdr:spPr>
        <a:xfrm>
          <a:off x="2159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88282</xdr:rowOff>
    </xdr:from>
    <xdr:ext cx="762000" cy="259045"/>
    <xdr:sp macro="" textlink="">
      <xdr:nvSpPr>
        <xdr:cNvPr id="398" name="テキスト ボックス 397"/>
        <xdr:cNvSpPr txBox="1"/>
      </xdr:nvSpPr>
      <xdr:spPr>
        <a:xfrm>
          <a:off x="1828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99" name="円/楕円 398"/>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400" name="テキスト ボックス 399"/>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公債費以外では類似団体に比べて人件費が３．９ポイント、物件費が０．９ポイント低い一方、補助費等が３．４ポイント、扶助費が０．９ポイント、その他が２．１ポイント高く、全体として１．６ポイント高く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事業会計等の普通会計以外における財政の効率化を進めていく必要もある。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124713</xdr:rowOff>
    </xdr:to>
    <xdr:cxnSp macro="">
      <xdr:nvCxnSpPr>
        <xdr:cNvPr id="431" name="直線コネクタ 430"/>
        <xdr:cNvCxnSpPr/>
      </xdr:nvCxnSpPr>
      <xdr:spPr>
        <a:xfrm flipV="1">
          <a:off x="15671800" y="133035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77</xdr:row>
      <xdr:rowOff>165863</xdr:rowOff>
    </xdr:to>
    <xdr:cxnSp macro="">
      <xdr:nvCxnSpPr>
        <xdr:cNvPr id="434" name="直線コネクタ 433"/>
        <xdr:cNvCxnSpPr/>
      </xdr:nvCxnSpPr>
      <xdr:spPr>
        <a:xfrm flipV="1">
          <a:off x="14782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77</xdr:row>
      <xdr:rowOff>165863</xdr:rowOff>
    </xdr:to>
    <xdr:cxnSp macro="">
      <xdr:nvCxnSpPr>
        <xdr:cNvPr id="437" name="直線コネクタ 436"/>
        <xdr:cNvCxnSpPr/>
      </xdr:nvCxnSpPr>
      <xdr:spPr>
        <a:xfrm>
          <a:off x="13893800" y="13079476"/>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49276</xdr:rowOff>
    </xdr:to>
    <xdr:cxnSp macro="">
      <xdr:nvCxnSpPr>
        <xdr:cNvPr id="440" name="直線コネクタ 439"/>
        <xdr:cNvCxnSpPr/>
      </xdr:nvCxnSpPr>
      <xdr:spPr>
        <a:xfrm>
          <a:off x="13004800" y="1307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4" name="テキスト ボックス 44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50" name="円/楕円 449"/>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51"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52" name="円/楕円 451"/>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53" name="テキスト ボックス 452"/>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4" name="円/楕円 453"/>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29990</xdr:rowOff>
    </xdr:from>
    <xdr:ext cx="762000" cy="259045"/>
    <xdr:sp macro="" textlink="">
      <xdr:nvSpPr>
        <xdr:cNvPr id="455" name="テキスト ボックス 454"/>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6" name="円/楕円 455"/>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84853</xdr:rowOff>
    </xdr:from>
    <xdr:ext cx="762000" cy="259045"/>
    <xdr:sp macro="" textlink="">
      <xdr:nvSpPr>
        <xdr:cNvPr id="457" name="テキスト ボックス 456"/>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8" name="円/楕円 457"/>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110253</xdr:rowOff>
    </xdr:from>
    <xdr:ext cx="762000" cy="259045"/>
    <xdr:sp macro="" textlink="">
      <xdr:nvSpPr>
        <xdr:cNvPr id="459" name="テキスト ボックス 458"/>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島根県邑南町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43833</xdr:rowOff>
    </xdr:from>
    <xdr:to>
      <xdr:col>4</xdr:col>
      <xdr:colOff>1117600</xdr:colOff>
      <xdr:row>13</xdr:row>
      <xdr:rowOff>27276</xdr:rowOff>
    </xdr:to>
    <xdr:cxnSp macro="">
      <xdr:nvCxnSpPr>
        <xdr:cNvPr id="52" name="直線コネクタ 51"/>
        <xdr:cNvCxnSpPr/>
      </xdr:nvCxnSpPr>
      <xdr:spPr bwMode="auto">
        <a:xfrm flipV="1">
          <a:off x="5003800" y="2148858"/>
          <a:ext cx="647700" cy="1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111248</xdr:rowOff>
    </xdr:from>
    <xdr:to>
      <xdr:col>4</xdr:col>
      <xdr:colOff>469900</xdr:colOff>
      <xdr:row>13</xdr:row>
      <xdr:rowOff>27276</xdr:rowOff>
    </xdr:to>
    <xdr:cxnSp macro="">
      <xdr:nvCxnSpPr>
        <xdr:cNvPr id="55" name="直線コネクタ 54"/>
        <xdr:cNvCxnSpPr/>
      </xdr:nvCxnSpPr>
      <xdr:spPr bwMode="auto">
        <a:xfrm>
          <a:off x="4305300" y="2216273"/>
          <a:ext cx="698500" cy="8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111248</xdr:rowOff>
    </xdr:from>
    <xdr:to>
      <xdr:col>3</xdr:col>
      <xdr:colOff>904875</xdr:colOff>
      <xdr:row>13</xdr:row>
      <xdr:rowOff>66160</xdr:rowOff>
    </xdr:to>
    <xdr:cxnSp macro="">
      <xdr:nvCxnSpPr>
        <xdr:cNvPr id="58" name="直線コネクタ 57"/>
        <xdr:cNvCxnSpPr/>
      </xdr:nvCxnSpPr>
      <xdr:spPr bwMode="auto">
        <a:xfrm flipV="1">
          <a:off x="3606800" y="2216273"/>
          <a:ext cx="698500" cy="12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66160</xdr:rowOff>
    </xdr:from>
    <xdr:to>
      <xdr:col>3</xdr:col>
      <xdr:colOff>206375</xdr:colOff>
      <xdr:row>14</xdr:row>
      <xdr:rowOff>86941</xdr:rowOff>
    </xdr:to>
    <xdr:cxnSp macro="">
      <xdr:nvCxnSpPr>
        <xdr:cNvPr id="61" name="直線コネクタ 60"/>
        <xdr:cNvCxnSpPr/>
      </xdr:nvCxnSpPr>
      <xdr:spPr bwMode="auto">
        <a:xfrm flipV="1">
          <a:off x="2908300" y="2342635"/>
          <a:ext cx="698500" cy="19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164483</xdr:rowOff>
    </xdr:from>
    <xdr:to>
      <xdr:col>5</xdr:col>
      <xdr:colOff>34925</xdr:colOff>
      <xdr:row>12</xdr:row>
      <xdr:rowOff>94633</xdr:rowOff>
    </xdr:to>
    <xdr:sp macro="" textlink="">
      <xdr:nvSpPr>
        <xdr:cNvPr id="71" name="円/楕円 70"/>
        <xdr:cNvSpPr/>
      </xdr:nvSpPr>
      <xdr:spPr bwMode="auto">
        <a:xfrm>
          <a:off x="5600700" y="209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9560</xdr:rowOff>
    </xdr:from>
    <xdr:ext cx="762000" cy="259045"/>
    <xdr:sp macro="" textlink="">
      <xdr:nvSpPr>
        <xdr:cNvPr id="72" name="人口1人当たり決算額の推移該当値テキスト130"/>
        <xdr:cNvSpPr txBox="1"/>
      </xdr:nvSpPr>
      <xdr:spPr>
        <a:xfrm>
          <a:off x="5740400" y="194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194,265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147926</xdr:rowOff>
    </xdr:from>
    <xdr:to>
      <xdr:col>4</xdr:col>
      <xdr:colOff>520700</xdr:colOff>
      <xdr:row>13</xdr:row>
      <xdr:rowOff>78076</xdr:rowOff>
    </xdr:to>
    <xdr:sp macro="" textlink="">
      <xdr:nvSpPr>
        <xdr:cNvPr id="73" name="円/楕円 72"/>
        <xdr:cNvSpPr/>
      </xdr:nvSpPr>
      <xdr:spPr bwMode="auto">
        <a:xfrm>
          <a:off x="4953000" y="225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88253</xdr:rowOff>
    </xdr:from>
    <xdr:ext cx="736600" cy="259045"/>
    <xdr:sp macro="" textlink="">
      <xdr:nvSpPr>
        <xdr:cNvPr id="74" name="テキスト ボックス 73"/>
        <xdr:cNvSpPr txBox="1"/>
      </xdr:nvSpPr>
      <xdr:spPr>
        <a:xfrm>
          <a:off x="4622800" y="202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180,036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60448</xdr:rowOff>
    </xdr:from>
    <xdr:to>
      <xdr:col>3</xdr:col>
      <xdr:colOff>955675</xdr:colOff>
      <xdr:row>12</xdr:row>
      <xdr:rowOff>162048</xdr:rowOff>
    </xdr:to>
    <xdr:sp macro="" textlink="">
      <xdr:nvSpPr>
        <xdr:cNvPr id="75" name="円/楕円 74"/>
        <xdr:cNvSpPr/>
      </xdr:nvSpPr>
      <xdr:spPr bwMode="auto">
        <a:xfrm>
          <a:off x="4254500" y="21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775</xdr:rowOff>
    </xdr:from>
    <xdr:ext cx="762000" cy="259045"/>
    <xdr:sp macro="" textlink="">
      <xdr:nvSpPr>
        <xdr:cNvPr id="76" name="テキスト ボックス 75"/>
        <xdr:cNvSpPr txBox="1"/>
      </xdr:nvSpPr>
      <xdr:spPr>
        <a:xfrm>
          <a:off x="3924300" y="19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188,072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15360</xdr:rowOff>
    </xdr:from>
    <xdr:to>
      <xdr:col>3</xdr:col>
      <xdr:colOff>257175</xdr:colOff>
      <xdr:row>13</xdr:row>
      <xdr:rowOff>116960</xdr:rowOff>
    </xdr:to>
    <xdr:sp macro="" textlink="">
      <xdr:nvSpPr>
        <xdr:cNvPr id="77" name="円/楕円 76"/>
        <xdr:cNvSpPr/>
      </xdr:nvSpPr>
      <xdr:spPr bwMode="auto">
        <a:xfrm>
          <a:off x="3556000" y="229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127137</xdr:rowOff>
    </xdr:from>
    <xdr:ext cx="762000" cy="259045"/>
    <xdr:sp macro="" textlink="">
      <xdr:nvSpPr>
        <xdr:cNvPr id="78" name="テキスト ボックス 77"/>
        <xdr:cNvSpPr txBox="1"/>
      </xdr:nvSpPr>
      <xdr:spPr>
        <a:xfrm>
          <a:off x="3225800" y="206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176,464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36141</xdr:rowOff>
    </xdr:from>
    <xdr:to>
      <xdr:col>2</xdr:col>
      <xdr:colOff>692150</xdr:colOff>
      <xdr:row>14</xdr:row>
      <xdr:rowOff>137741</xdr:rowOff>
    </xdr:to>
    <xdr:sp macro="" textlink="">
      <xdr:nvSpPr>
        <xdr:cNvPr id="79" name="円/楕円 78"/>
        <xdr:cNvSpPr/>
      </xdr:nvSpPr>
      <xdr:spPr bwMode="auto">
        <a:xfrm>
          <a:off x="2857500" y="248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147918</xdr:rowOff>
    </xdr:from>
    <xdr:ext cx="762000" cy="259045"/>
    <xdr:sp macro="" textlink="">
      <xdr:nvSpPr>
        <xdr:cNvPr id="80" name="テキスト ボックス 79"/>
        <xdr:cNvSpPr txBox="1"/>
      </xdr:nvSpPr>
      <xdr:spPr>
        <a:xfrm>
          <a:off x="2527300" y="22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106883</xdr:rowOff>
    </xdr:from>
    <xdr:to>
      <xdr:col>4</xdr:col>
      <xdr:colOff>1117600</xdr:colOff>
      <xdr:row>33</xdr:row>
      <xdr:rowOff>194002</xdr:rowOff>
    </xdr:to>
    <xdr:cxnSp macro="">
      <xdr:nvCxnSpPr>
        <xdr:cNvPr id="113" name="直線コネクタ 112"/>
        <xdr:cNvCxnSpPr/>
      </xdr:nvCxnSpPr>
      <xdr:spPr bwMode="auto">
        <a:xfrm flipV="1">
          <a:off x="5003800" y="6031433"/>
          <a:ext cx="647700" cy="8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194002</xdr:rowOff>
    </xdr:from>
    <xdr:to>
      <xdr:col>4</xdr:col>
      <xdr:colOff>469900</xdr:colOff>
      <xdr:row>34</xdr:row>
      <xdr:rowOff>26782</xdr:rowOff>
    </xdr:to>
    <xdr:cxnSp macro="">
      <xdr:nvCxnSpPr>
        <xdr:cNvPr id="116" name="直線コネクタ 115"/>
        <xdr:cNvCxnSpPr/>
      </xdr:nvCxnSpPr>
      <xdr:spPr bwMode="auto">
        <a:xfrm flipV="1">
          <a:off x="4305300" y="6118552"/>
          <a:ext cx="698500" cy="17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8379</xdr:rowOff>
    </xdr:from>
    <xdr:to>
      <xdr:col>3</xdr:col>
      <xdr:colOff>904875</xdr:colOff>
      <xdr:row>34</xdr:row>
      <xdr:rowOff>26782</xdr:rowOff>
    </xdr:to>
    <xdr:cxnSp macro="">
      <xdr:nvCxnSpPr>
        <xdr:cNvPr id="119" name="直線コネクタ 118"/>
        <xdr:cNvCxnSpPr/>
      </xdr:nvCxnSpPr>
      <xdr:spPr bwMode="auto">
        <a:xfrm>
          <a:off x="3606800" y="6275829"/>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140122</xdr:rowOff>
    </xdr:from>
    <xdr:to>
      <xdr:col>3</xdr:col>
      <xdr:colOff>206375</xdr:colOff>
      <xdr:row>34</xdr:row>
      <xdr:rowOff>8379</xdr:rowOff>
    </xdr:to>
    <xdr:cxnSp macro="">
      <xdr:nvCxnSpPr>
        <xdr:cNvPr id="122" name="直線コネクタ 121"/>
        <xdr:cNvCxnSpPr/>
      </xdr:nvCxnSpPr>
      <xdr:spPr bwMode="auto">
        <a:xfrm>
          <a:off x="2908300" y="6064672"/>
          <a:ext cx="698500" cy="21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56083</xdr:rowOff>
    </xdr:from>
    <xdr:to>
      <xdr:col>5</xdr:col>
      <xdr:colOff>34925</xdr:colOff>
      <xdr:row>33</xdr:row>
      <xdr:rowOff>157683</xdr:rowOff>
    </xdr:to>
    <xdr:sp macro="" textlink="">
      <xdr:nvSpPr>
        <xdr:cNvPr id="132" name="円/楕円 131"/>
        <xdr:cNvSpPr/>
      </xdr:nvSpPr>
      <xdr:spPr bwMode="auto">
        <a:xfrm>
          <a:off x="5600700" y="598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2760</xdr:rowOff>
    </xdr:from>
    <xdr:ext cx="762000" cy="259045"/>
    <xdr:sp macro="" textlink="">
      <xdr:nvSpPr>
        <xdr:cNvPr id="133" name="人口1人当たり決算額の推移該当値テキスト445"/>
        <xdr:cNvSpPr txBox="1"/>
      </xdr:nvSpPr>
      <xdr:spPr>
        <a:xfrm>
          <a:off x="5740400" y="592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83,380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143202</xdr:rowOff>
    </xdr:from>
    <xdr:to>
      <xdr:col>4</xdr:col>
      <xdr:colOff>520700</xdr:colOff>
      <xdr:row>33</xdr:row>
      <xdr:rowOff>244802</xdr:rowOff>
    </xdr:to>
    <xdr:sp macro="" textlink="">
      <xdr:nvSpPr>
        <xdr:cNvPr id="134" name="円/楕円 133"/>
        <xdr:cNvSpPr/>
      </xdr:nvSpPr>
      <xdr:spPr bwMode="auto">
        <a:xfrm>
          <a:off x="4953000" y="60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83529</xdr:rowOff>
    </xdr:from>
    <xdr:ext cx="736600" cy="259045"/>
    <xdr:sp macro="" textlink="">
      <xdr:nvSpPr>
        <xdr:cNvPr id="135" name="テキスト ボックス 134"/>
        <xdr:cNvSpPr txBox="1"/>
      </xdr:nvSpPr>
      <xdr:spPr>
        <a:xfrm>
          <a:off x="4622800" y="58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318882</xdr:rowOff>
    </xdr:from>
    <xdr:to>
      <xdr:col>3</xdr:col>
      <xdr:colOff>955675</xdr:colOff>
      <xdr:row>34</xdr:row>
      <xdr:rowOff>77582</xdr:rowOff>
    </xdr:to>
    <xdr:sp macro="" textlink="">
      <xdr:nvSpPr>
        <xdr:cNvPr id="136" name="円/楕円 135"/>
        <xdr:cNvSpPr/>
      </xdr:nvSpPr>
      <xdr:spPr bwMode="auto">
        <a:xfrm>
          <a:off x="4254500" y="624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87759</xdr:rowOff>
    </xdr:from>
    <xdr:ext cx="762000" cy="259045"/>
    <xdr:sp macro="" textlink="">
      <xdr:nvSpPr>
        <xdr:cNvPr id="137" name="テキスト ボックス 136"/>
        <xdr:cNvSpPr txBox="1"/>
      </xdr:nvSpPr>
      <xdr:spPr>
        <a:xfrm>
          <a:off x="3924300" y="60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71,884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300479</xdr:rowOff>
    </xdr:from>
    <xdr:to>
      <xdr:col>3</xdr:col>
      <xdr:colOff>257175</xdr:colOff>
      <xdr:row>34</xdr:row>
      <xdr:rowOff>59179</xdr:rowOff>
    </xdr:to>
    <xdr:sp macro="" textlink="">
      <xdr:nvSpPr>
        <xdr:cNvPr id="138" name="円/楕円 137"/>
        <xdr:cNvSpPr/>
      </xdr:nvSpPr>
      <xdr:spPr bwMode="auto">
        <a:xfrm>
          <a:off x="3556000" y="622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69356</xdr:rowOff>
    </xdr:from>
    <xdr:ext cx="762000" cy="259045"/>
    <xdr:sp macro="" textlink="">
      <xdr:nvSpPr>
        <xdr:cNvPr id="139" name="テキスト ボックス 138"/>
        <xdr:cNvSpPr txBox="1"/>
      </xdr:nvSpPr>
      <xdr:spPr>
        <a:xfrm>
          <a:off x="3225800" y="59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72,689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89322</xdr:rowOff>
    </xdr:from>
    <xdr:to>
      <xdr:col>2</xdr:col>
      <xdr:colOff>692150</xdr:colOff>
      <xdr:row>33</xdr:row>
      <xdr:rowOff>190922</xdr:rowOff>
    </xdr:to>
    <xdr:sp macro="" textlink="">
      <xdr:nvSpPr>
        <xdr:cNvPr id="140" name="円/楕円 139"/>
        <xdr:cNvSpPr/>
      </xdr:nvSpPr>
      <xdr:spPr bwMode="auto">
        <a:xfrm>
          <a:off x="2857500" y="601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29649</xdr:rowOff>
    </xdr:from>
    <xdr:ext cx="762000" cy="259045"/>
    <xdr:sp macro="" textlink="">
      <xdr:nvSpPr>
        <xdr:cNvPr id="141" name="テキスト ボックス 140"/>
        <xdr:cNvSpPr txBox="1"/>
      </xdr:nvSpPr>
      <xdr:spPr>
        <a:xfrm>
          <a:off x="2527300" y="5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平成２５年度は豪雨災害よる災害復旧事業への財源とするため財政調整基金を取り崩したこと等により実質単年度収支が赤字となった。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これまでのところ連結実質赤字の発生はない。</a:t>
          </a:r>
        </a:p>
        <a:p>
          <a:r>
            <a:rPr kumimoji="1" lang="ja-JP" altLang="en-US" sz="1400">
              <a:solidFill>
                <a:schemeClr val="tx1"/>
              </a:solidFill>
              <a:latin typeface="ＭＳ ゴシック" pitchFamily="49" charset="-128"/>
              <a:ea typeface="ＭＳ ゴシック" pitchFamily="49" charset="-128"/>
            </a:rPr>
            <a:t>　税料率の見直しを継続し、一層の健全化を目指していく。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新発債の抑制を行っており、平成２０年度の償還ピーク以降は減少傾向にあったが、平成２４年度以降増加している。</a:t>
          </a:r>
        </a:p>
        <a:p>
          <a:r>
            <a:rPr kumimoji="1" lang="ja-JP" altLang="en-US" sz="1400">
              <a:solidFill>
                <a:schemeClr val="tx1"/>
              </a:solidFill>
              <a:latin typeface="ＭＳ ゴシック" pitchFamily="49" charset="-128"/>
              <a:ea typeface="ＭＳ ゴシック" pitchFamily="49" charset="-128"/>
            </a:rPr>
            <a:t>　これは、平成２２年度まで行っていた繰上償還の効果が無くなったことによるものである。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平成２０年度までケーブルテレビ事業に係る新規借入があったため起債残高が伸びているが、２１年度以降は新規借り入れの抑制の効果が現れたため起債残高が減少している。</a:t>
          </a:r>
        </a:p>
        <a:p>
          <a:r>
            <a:rPr kumimoji="1" lang="ja-JP" altLang="en-US" sz="1400">
              <a:solidFill>
                <a:schemeClr val="tx1"/>
              </a:solidFill>
              <a:latin typeface="ＭＳ ゴシック" pitchFamily="49" charset="-128"/>
              <a:ea typeface="ＭＳ ゴシック" pitchFamily="49" charset="-128"/>
            </a:rPr>
            <a:t>　公営企業等債については、主要な事業がほぼ完了したため事業費は減少しているものの、償還期限が長いため当面繰り入れの負担は横ばいとなる。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組合等負担等見込額は、平成２５年度で消防組合が消防無線デジタル化のため</a:t>
          </a:r>
          <a:r>
            <a:rPr kumimoji="1" lang="en-US" altLang="ja-JP" sz="1400">
              <a:solidFill>
                <a:schemeClr val="tx1"/>
              </a:solidFill>
              <a:latin typeface="ＭＳ ゴシック" pitchFamily="49" charset="-128"/>
              <a:ea typeface="ＭＳ ゴシック" pitchFamily="49" charset="-128"/>
            </a:rPr>
            <a:t>495,000</a:t>
          </a:r>
          <a:r>
            <a:rPr kumimoji="1" lang="ja-JP" altLang="en-US" sz="1400">
              <a:solidFill>
                <a:schemeClr val="tx1"/>
              </a:solidFill>
              <a:latin typeface="ＭＳ ゴシック" pitchFamily="49" charset="-128"/>
              <a:ea typeface="ＭＳ ゴシック" pitchFamily="49" charset="-128"/>
            </a:rPr>
            <a:t>千円の借り入れを行ったため増加した。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13445999</v>
      </c>
      <c r="BO4" s="349"/>
      <c r="BP4" s="349"/>
      <c r="BQ4" s="349"/>
      <c r="BR4" s="349"/>
      <c r="BS4" s="349"/>
      <c r="BT4" s="349"/>
      <c r="BU4" s="350"/>
      <c r="BV4" s="348">
        <v>12450892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12929621</v>
      </c>
      <c r="BO5" s="386"/>
      <c r="BP5" s="386"/>
      <c r="BQ5" s="386"/>
      <c r="BR5" s="386"/>
      <c r="BS5" s="386"/>
      <c r="BT5" s="386"/>
      <c r="BU5" s="387"/>
      <c r="BV5" s="385">
        <v>12148349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93.7</v>
      </c>
      <c r="CU5" s="383"/>
      <c r="CV5" s="383"/>
      <c r="CW5" s="383"/>
      <c r="CX5" s="383"/>
      <c r="CY5" s="383"/>
      <c r="CZ5" s="383"/>
      <c r="DA5" s="384"/>
      <c r="DB5" s="382">
        <v>94.1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516378</v>
      </c>
      <c r="BO6" s="386"/>
      <c r="BP6" s="386"/>
      <c r="BQ6" s="386"/>
      <c r="BR6" s="386"/>
      <c r="BS6" s="386"/>
      <c r="BT6" s="386"/>
      <c r="BU6" s="387"/>
      <c r="BV6" s="385">
        <v>302543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98.8</v>
      </c>
      <c r="CU6" s="423"/>
      <c r="CV6" s="423"/>
      <c r="CW6" s="423"/>
      <c r="CX6" s="423"/>
      <c r="CY6" s="423"/>
      <c r="CZ6" s="423"/>
      <c r="DA6" s="424"/>
      <c r="DB6" s="422">
        <v>99.1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291107</v>
      </c>
      <c r="BO7" s="386"/>
      <c r="BP7" s="386"/>
      <c r="BQ7" s="386"/>
      <c r="BR7" s="386"/>
      <c r="BS7" s="386"/>
      <c r="BT7" s="386"/>
      <c r="BU7" s="387"/>
      <c r="BV7" s="385">
        <v>53498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7814011</v>
      </c>
      <c r="CU7" s="386"/>
      <c r="CV7" s="386"/>
      <c r="CW7" s="386"/>
      <c r="CX7" s="386"/>
      <c r="CY7" s="386"/>
      <c r="CZ7" s="386"/>
      <c r="DA7" s="387"/>
      <c r="DB7" s="385">
        <v>7928290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225271</v>
      </c>
      <c r="BO8" s="386"/>
      <c r="BP8" s="386"/>
      <c r="BQ8" s="386"/>
      <c r="BR8" s="386"/>
      <c r="BS8" s="386"/>
      <c r="BT8" s="386"/>
      <c r="BU8" s="387"/>
      <c r="BV8" s="385">
        <v>249045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11959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-23774</v>
      </c>
      <c r="BO9" s="386"/>
      <c r="BP9" s="386"/>
      <c r="BQ9" s="386"/>
      <c r="BR9" s="386"/>
      <c r="BS9" s="386"/>
      <c r="BT9" s="386"/>
      <c r="BU9" s="387"/>
      <c r="BV9" s="385">
        <v>101679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23.9</v>
      </c>
      <c r="CU9" s="383"/>
      <c r="CV9" s="383"/>
      <c r="CW9" s="383"/>
      <c r="CX9" s="383"/>
      <c r="CY9" s="383"/>
      <c r="CZ9" s="383"/>
      <c r="DA9" s="384"/>
      <c r="DB9" s="382">
        <v>24.7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12944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236</v>
      </c>
      <c r="BO10" s="386"/>
      <c r="BP10" s="386"/>
      <c r="BQ10" s="386"/>
      <c r="BR10" s="386"/>
      <c r="BS10" s="386"/>
      <c r="BT10" s="386"/>
      <c r="BU10" s="387"/>
      <c r="BV10" s="385">
        <v>141211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11637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58938</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11586</v>
      </c>
      <c r="S13" s="467"/>
      <c r="T13" s="467"/>
      <c r="U13" s="467"/>
      <c r="V13" s="468"/>
      <c r="W13" s="401" t="s">
        <v>124</v>
      </c>
      <c r="X13" s="402"/>
      <c r="Y13" s="402"/>
      <c r="Z13" s="402"/>
      <c r="AA13" s="402"/>
      <c r="AB13" s="392"/>
      <c r="AC13" s="436">
        <v>1400</v>
      </c>
      <c r="AD13" s="437"/>
      <c r="AE13" s="437"/>
      <c r="AF13" s="437"/>
      <c r="AG13" s="476"/>
      <c r="AH13" s="436">
        <v>1684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-82476</v>
      </c>
      <c r="BO13" s="386"/>
      <c r="BP13" s="386"/>
      <c r="BQ13" s="386"/>
      <c r="BR13" s="386"/>
      <c r="BS13" s="386"/>
      <c r="BT13" s="386"/>
      <c r="BU13" s="387"/>
      <c r="BV13" s="385">
        <v>242890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15.8</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11743</v>
      </c>
      <c r="S14" s="467"/>
      <c r="T14" s="467"/>
      <c r="U14" s="467"/>
      <c r="V14" s="468"/>
      <c r="W14" s="375"/>
      <c r="X14" s="376"/>
      <c r="Y14" s="376"/>
      <c r="Z14" s="376"/>
      <c r="AA14" s="376"/>
      <c r="AB14" s="365"/>
      <c r="AC14" s="469">
        <v>23.6</v>
      </c>
      <c r="AD14" s="470"/>
      <c r="AE14" s="470"/>
      <c r="AF14" s="470"/>
      <c r="AG14" s="471"/>
      <c r="AH14" s="469">
        <v>25.1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155.30000000000001</v>
      </c>
      <c r="CU14" s="481"/>
      <c r="CV14" s="481"/>
      <c r="CW14" s="481"/>
      <c r="CX14" s="481"/>
      <c r="CY14" s="481"/>
      <c r="CZ14" s="481"/>
      <c r="DA14" s="482"/>
      <c r="DB14" s="480">
        <v>150.5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11676</v>
      </c>
      <c r="S15" s="467"/>
      <c r="T15" s="467"/>
      <c r="U15" s="467"/>
      <c r="V15" s="468"/>
      <c r="W15" s="401" t="s">
        <v>131</v>
      </c>
      <c r="X15" s="402"/>
      <c r="Y15" s="402"/>
      <c r="Z15" s="402"/>
      <c r="AA15" s="402"/>
      <c r="AB15" s="392"/>
      <c r="AC15" s="436">
        <v>1132</v>
      </c>
      <c r="AD15" s="437"/>
      <c r="AE15" s="437"/>
      <c r="AF15" s="437"/>
      <c r="AG15" s="476"/>
      <c r="AH15" s="436">
        <v>1443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1051015</v>
      </c>
      <c r="BO15" s="349"/>
      <c r="BP15" s="349"/>
      <c r="BQ15" s="349"/>
      <c r="BR15" s="349"/>
      <c r="BS15" s="349"/>
      <c r="BT15" s="349"/>
      <c r="BU15" s="350"/>
      <c r="BV15" s="348">
        <v>1051199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19.100000000000001</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6077771</v>
      </c>
      <c r="BO16" s="386"/>
      <c r="BP16" s="386"/>
      <c r="BQ16" s="386"/>
      <c r="BR16" s="386"/>
      <c r="BS16" s="386"/>
      <c r="BT16" s="386"/>
      <c r="BU16" s="387"/>
      <c r="BV16" s="385">
        <v>6243435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3405</v>
      </c>
      <c r="AD17" s="437"/>
      <c r="AE17" s="437"/>
      <c r="AF17" s="437"/>
      <c r="AG17" s="476"/>
      <c r="AH17" s="436">
        <v>3564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1316496</v>
      </c>
      <c r="BO17" s="386"/>
      <c r="BP17" s="386"/>
      <c r="BQ17" s="386"/>
      <c r="BR17" s="386"/>
      <c r="BS17" s="386"/>
      <c r="BT17" s="386"/>
      <c r="BU17" s="387"/>
      <c r="BV17" s="385">
        <v>1313158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419.22</v>
      </c>
      <c r="M18" s="498"/>
      <c r="N18" s="498"/>
      <c r="O18" s="498"/>
      <c r="P18" s="498"/>
      <c r="Q18" s="498"/>
      <c r="R18" s="499"/>
      <c r="S18" s="499"/>
      <c r="T18" s="499"/>
      <c r="U18" s="499"/>
      <c r="V18" s="500"/>
      <c r="W18" s="403"/>
      <c r="X18" s="404"/>
      <c r="Y18" s="404"/>
      <c r="Z18" s="404"/>
      <c r="AA18" s="404"/>
      <c r="AB18" s="395"/>
      <c r="AC18" s="501">
        <v>57.4</v>
      </c>
      <c r="AD18" s="502"/>
      <c r="AE18" s="502"/>
      <c r="AF18" s="502"/>
      <c r="AG18" s="503"/>
      <c r="AH18" s="501">
        <v>53.1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7367953</v>
      </c>
      <c r="BO18" s="386"/>
      <c r="BP18" s="386"/>
      <c r="BQ18" s="386"/>
      <c r="BR18" s="386"/>
      <c r="BS18" s="386"/>
      <c r="BT18" s="386"/>
      <c r="BU18" s="387"/>
      <c r="BV18" s="385">
        <v>7503011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9226939</v>
      </c>
      <c r="BO19" s="386"/>
      <c r="BP19" s="386"/>
      <c r="BQ19" s="386"/>
      <c r="BR19" s="386"/>
      <c r="BS19" s="386"/>
      <c r="BT19" s="386"/>
      <c r="BU19" s="387"/>
      <c r="BV19" s="385">
        <v>8991084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4510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16007417</v>
      </c>
      <c r="BO23" s="386"/>
      <c r="BP23" s="386"/>
      <c r="BQ23" s="386"/>
      <c r="BR23" s="386"/>
      <c r="BS23" s="386"/>
      <c r="BT23" s="386"/>
      <c r="BU23" s="387"/>
      <c r="BV23" s="385">
        <v>16184197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6750</v>
      </c>
      <c r="R24" s="437"/>
      <c r="S24" s="437"/>
      <c r="T24" s="437"/>
      <c r="U24" s="437"/>
      <c r="V24" s="476"/>
      <c r="W24" s="531"/>
      <c r="X24" s="519"/>
      <c r="Y24" s="520"/>
      <c r="Z24" s="435" t="s">
        <v>155</v>
      </c>
      <c r="AA24" s="415"/>
      <c r="AB24" s="415"/>
      <c r="AC24" s="415"/>
      <c r="AD24" s="415"/>
      <c r="AE24" s="415"/>
      <c r="AF24" s="415"/>
      <c r="AG24" s="416"/>
      <c r="AH24" s="436">
        <v>185</v>
      </c>
      <c r="AI24" s="437"/>
      <c r="AJ24" s="437"/>
      <c r="AK24" s="437"/>
      <c r="AL24" s="476"/>
      <c r="AM24" s="436">
        <v>599585</v>
      </c>
      <c r="AN24" s="437"/>
      <c r="AO24" s="437"/>
      <c r="AP24" s="437"/>
      <c r="AQ24" s="437"/>
      <c r="AR24" s="476"/>
      <c r="AS24" s="436">
        <v>3241</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11416053</v>
      </c>
      <c r="BO24" s="386"/>
      <c r="BP24" s="386"/>
      <c r="BQ24" s="386"/>
      <c r="BR24" s="386"/>
      <c r="BS24" s="386"/>
      <c r="BT24" s="386"/>
      <c r="BU24" s="387"/>
      <c r="BV24" s="385">
        <v>11578240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5892</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367567</v>
      </c>
      <c r="BO25" s="349"/>
      <c r="BP25" s="349"/>
      <c r="BQ25" s="349"/>
      <c r="BR25" s="349"/>
      <c r="BS25" s="349"/>
      <c r="BT25" s="349"/>
      <c r="BU25" s="350"/>
      <c r="BV25" s="348">
        <v>775037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5443</v>
      </c>
      <c r="R26" s="437"/>
      <c r="S26" s="437"/>
      <c r="T26" s="437"/>
      <c r="U26" s="437"/>
      <c r="V26" s="476"/>
      <c r="W26" s="531"/>
      <c r="X26" s="519"/>
      <c r="Y26" s="520"/>
      <c r="Z26" s="435" t="s">
        <v>161</v>
      </c>
      <c r="AA26" s="539"/>
      <c r="AB26" s="539"/>
      <c r="AC26" s="539"/>
      <c r="AD26" s="539"/>
      <c r="AE26" s="539"/>
      <c r="AF26" s="539"/>
      <c r="AG26" s="540"/>
      <c r="AH26" s="436">
        <v>8</v>
      </c>
      <c r="AI26" s="437"/>
      <c r="AJ26" s="437"/>
      <c r="AK26" s="437"/>
      <c r="AL26" s="476"/>
      <c r="AM26" s="436">
        <v>22712</v>
      </c>
      <c r="AN26" s="437"/>
      <c r="AO26" s="437"/>
      <c r="AP26" s="437"/>
      <c r="AQ26" s="437"/>
      <c r="AR26" s="476"/>
      <c r="AS26" s="436">
        <v>2839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3040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v>7852</v>
      </c>
      <c r="AN27" s="437"/>
      <c r="AO27" s="437"/>
      <c r="AP27" s="437"/>
      <c r="AQ27" s="437"/>
      <c r="AR27" s="476"/>
      <c r="AS27" s="436">
        <v>3926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251200</v>
      </c>
      <c r="BO27" s="553"/>
      <c r="BP27" s="553"/>
      <c r="BQ27" s="553"/>
      <c r="BR27" s="553"/>
      <c r="BS27" s="553"/>
      <c r="BT27" s="553"/>
      <c r="BU27" s="554"/>
      <c r="BV27" s="552">
        <v>251200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2520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523505</v>
      </c>
      <c r="BO28" s="349"/>
      <c r="BP28" s="349"/>
      <c r="BQ28" s="349"/>
      <c r="BR28" s="349"/>
      <c r="BS28" s="349"/>
      <c r="BT28" s="349"/>
      <c r="BU28" s="350"/>
      <c r="BV28" s="348">
        <v>582207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13</v>
      </c>
      <c r="M29" s="437"/>
      <c r="N29" s="437"/>
      <c r="O29" s="437"/>
      <c r="P29" s="476"/>
      <c r="Q29" s="436">
        <v>2100</v>
      </c>
      <c r="R29" s="437"/>
      <c r="S29" s="437"/>
      <c r="T29" s="437"/>
      <c r="U29" s="437"/>
      <c r="V29" s="476"/>
      <c r="W29" s="531"/>
      <c r="X29" s="519"/>
      <c r="Y29" s="520"/>
      <c r="Z29" s="435" t="s">
        <v>171</v>
      </c>
      <c r="AA29" s="415"/>
      <c r="AB29" s="415"/>
      <c r="AC29" s="415"/>
      <c r="AD29" s="415"/>
      <c r="AE29" s="415"/>
      <c r="AF29" s="415"/>
      <c r="AG29" s="416"/>
      <c r="AH29" s="436">
        <v>187</v>
      </c>
      <c r="AI29" s="437"/>
      <c r="AJ29" s="437"/>
      <c r="AK29" s="437"/>
      <c r="AL29" s="476"/>
      <c r="AM29" s="436">
        <v>607437</v>
      </c>
      <c r="AN29" s="437"/>
      <c r="AO29" s="437"/>
      <c r="AP29" s="437"/>
      <c r="AQ29" s="437"/>
      <c r="AR29" s="476"/>
      <c r="AS29" s="436">
        <v>3248</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1071674</v>
      </c>
      <c r="BO29" s="386"/>
      <c r="BP29" s="386"/>
      <c r="BQ29" s="386"/>
      <c r="BR29" s="386"/>
      <c r="BS29" s="386"/>
      <c r="BT29" s="386"/>
      <c r="BU29" s="387"/>
      <c r="BV29" s="385">
        <v>934229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95.9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2520249</v>
      </c>
      <c r="BO30" s="553"/>
      <c r="BP30" s="553"/>
      <c r="BQ30" s="553"/>
      <c r="BR30" s="553"/>
      <c r="BS30" s="553"/>
      <c r="BT30" s="553"/>
      <c r="BU30" s="554"/>
      <c r="BV30" s="552">
        <v>2376709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簡易水道事業</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邑智郡総合事務組合（普通）</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邑南町開発公社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電気通信事業</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国民健康保険事業（直診勘定）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下水道事業</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邑智郡総合事務組合（介護）</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邑智郡公立病院組合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江津邑智消防組合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島根県市町村総合事務組合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島根県後期高齢者医療広域連合（普通）</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島根県後期高齢者医療広域連合（事業）</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17962</v>
      </c>
      <c r="J41" s="83">
        <v>17096</v>
      </c>
      <c r="K41" s="83">
        <v>16782</v>
      </c>
      <c r="L41" s="83">
        <v>16134</v>
      </c>
      <c r="M41" s="84">
        <v>16007</v>
      </c>
    </row>
    <row r="42" spans="2:13" ht="27.75" customHeight="1">
      <c r="B42" s="1169"/>
      <c r="C42" s="1170"/>
      <c r="D42" s="85"/>
      <c r="E42" s="1175" t="s">
        <v>26</v>
      </c>
      <c r="F42" s="1175"/>
      <c r="G42" s="1175"/>
      <c r="H42" s="1176"/>
      <c r="I42" s="86">
        <v>34</v>
      </c>
      <c r="J42" s="87">
        <v>35</v>
      </c>
      <c r="K42" s="87">
        <v>32</v>
      </c>
      <c r="L42" s="87">
        <v>82</v>
      </c>
      <c r="M42" s="88">
        <v>340</v>
      </c>
    </row>
    <row r="43" spans="2:13" ht="27.75" customHeight="1">
      <c r="B43" s="1169"/>
      <c r="C43" s="1170"/>
      <c r="D43" s="85"/>
      <c r="E43" s="1175" t="s">
        <v>27</v>
      </c>
      <c r="F43" s="1175"/>
      <c r="G43" s="1175"/>
      <c r="H43" s="1176"/>
      <c r="I43" s="86">
        <v>11231</v>
      </c>
      <c r="J43" s="87">
        <v>10965</v>
      </c>
      <c r="K43" s="87">
        <v>10577</v>
      </c>
      <c r="L43" s="87">
        <v>10436</v>
      </c>
      <c r="M43" s="88">
        <v>9892</v>
      </c>
    </row>
    <row r="44" spans="2:13" ht="27.75" customHeight="1">
      <c r="B44" s="1169"/>
      <c r="C44" s="1170"/>
      <c r="D44" s="85"/>
      <c r="E44" s="1175" t="s">
        <v>28</v>
      </c>
      <c r="F44" s="1175"/>
      <c r="G44" s="1175"/>
      <c r="H44" s="1176"/>
      <c r="I44" s="86">
        <v>507</v>
      </c>
      <c r="J44" s="87">
        <v>850</v>
      </c>
      <c r="K44" s="87">
        <v>881</v>
      </c>
      <c r="L44" s="87">
        <v>967</v>
      </c>
      <c r="M44" s="88">
        <v>1691</v>
      </c>
    </row>
    <row r="45" spans="2:13" ht="27.75" customHeight="1">
      <c r="B45" s="1169"/>
      <c r="C45" s="1170"/>
      <c r="D45" s="85"/>
      <c r="E45" s="1175" t="s">
        <v>29</v>
      </c>
      <c r="F45" s="1175"/>
      <c r="G45" s="1175"/>
      <c r="H45" s="1176"/>
      <c r="I45" s="86">
        <v>2240</v>
      </c>
      <c r="J45" s="87">
        <v>2294</v>
      </c>
      <c r="K45" s="87">
        <v>2292</v>
      </c>
      <c r="L45" s="87">
        <v>2366</v>
      </c>
      <c r="M45" s="88">
        <v>2269</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1435</v>
      </c>
      <c r="J49" s="87">
        <v>1854</v>
      </c>
      <c r="K49" s="87">
        <v>2395</v>
      </c>
      <c r="L49" s="87">
        <v>2638</v>
      </c>
      <c r="M49" s="88">
        <v>2783</v>
      </c>
    </row>
    <row r="50" spans="2:13" ht="27.75" customHeight="1">
      <c r="B50" s="1169"/>
      <c r="C50" s="1170"/>
      <c r="D50" s="85"/>
      <c r="E50" s="1175" t="s">
        <v>35</v>
      </c>
      <c r="F50" s="1175"/>
      <c r="G50" s="1175"/>
      <c r="H50" s="1176"/>
      <c r="I50" s="86">
        <v>619</v>
      </c>
      <c r="J50" s="87">
        <v>537</v>
      </c>
      <c r="K50" s="87">
        <v>529</v>
      </c>
      <c r="L50" s="87">
        <v>516</v>
      </c>
      <c r="M50" s="88">
        <v>420</v>
      </c>
    </row>
    <row r="51" spans="2:13" ht="27.75" customHeight="1">
      <c r="B51" s="1171"/>
      <c r="C51" s="1172"/>
      <c r="D51" s="85"/>
      <c r="E51" s="1175" t="s">
        <v>36</v>
      </c>
      <c r="F51" s="1175"/>
      <c r="G51" s="1175"/>
      <c r="H51" s="1176"/>
      <c r="I51" s="86">
        <v>19747</v>
      </c>
      <c r="J51" s="87">
        <v>19151</v>
      </c>
      <c r="K51" s="87">
        <v>18694</v>
      </c>
      <c r="L51" s="87">
        <v>18085</v>
      </c>
      <c r="M51" s="88">
        <v>18034</v>
      </c>
    </row>
    <row r="52" spans="2:13" ht="27.75" customHeight="1" thickBot="1">
      <c r="B52" s="1179" t="s">
        <v>37</v>
      </c>
      <c r="C52" s="1180"/>
      <c r="D52" s="90"/>
      <c r="E52" s="1181" t="s">
        <v>38</v>
      </c>
      <c r="F52" s="1181"/>
      <c r="G52" s="1181"/>
      <c r="H52" s="1182"/>
      <c r="I52" s="91">
        <v>10173</v>
      </c>
      <c r="J52" s="92">
        <v>9698</v>
      </c>
      <c r="K52" s="92">
        <v>8946</v>
      </c>
      <c r="L52" s="92">
        <v>8746</v>
      </c>
      <c r="M52" s="93">
        <v>8962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203616</v>
      </c>
      <c r="E3" s="116"/>
      <c r="F3" s="117">
        <v>127151</v>
      </c>
      <c r="G3" s="118"/>
      <c r="H3" s="119"/>
    </row>
    <row r="4" spans="1:8">
      <c r="A4" s="120"/>
      <c r="B4" s="121"/>
      <c r="C4" s="122"/>
      <c r="D4" s="123">
        <v>65987</v>
      </c>
      <c r="E4" s="124"/>
      <c r="F4" s="125">
        <v>72559</v>
      </c>
      <c r="G4" s="126"/>
      <c r="H4" s="127"/>
    </row>
    <row r="5" spans="1:8">
      <c r="A5" s="108" t="s">
        <v>509</v>
      </c>
      <c r="B5" s="113"/>
      <c r="C5" s="114"/>
      <c r="D5" s="115">
        <v>196690</v>
      </c>
      <c r="E5" s="116"/>
      <c r="F5" s="117">
        <v>147869</v>
      </c>
      <c r="G5" s="118"/>
      <c r="H5" s="119"/>
    </row>
    <row r="6" spans="1:8">
      <c r="A6" s="120"/>
      <c r="B6" s="121"/>
      <c r="C6" s="122"/>
      <c r="D6" s="123">
        <v>110682</v>
      </c>
      <c r="E6" s="124"/>
      <c r="F6" s="125">
        <v>63271</v>
      </c>
      <c r="G6" s="126"/>
      <c r="H6" s="127"/>
    </row>
    <row r="7" spans="1:8">
      <c r="A7" s="108" t="s">
        <v>510</v>
      </c>
      <c r="B7" s="113"/>
      <c r="C7" s="114"/>
      <c r="D7" s="115">
        <v>159112</v>
      </c>
      <c r="E7" s="116"/>
      <c r="F7" s="117">
        <v>117242</v>
      </c>
      <c r="G7" s="118"/>
      <c r="H7" s="119"/>
    </row>
    <row r="8" spans="1:8">
      <c r="A8" s="120"/>
      <c r="B8" s="121"/>
      <c r="C8" s="122"/>
      <c r="D8" s="123">
        <v>86378</v>
      </c>
      <c r="E8" s="124"/>
      <c r="F8" s="125">
        <v>59388</v>
      </c>
      <c r="G8" s="126"/>
      <c r="H8" s="127"/>
    </row>
    <row r="9" spans="1:8">
      <c r="A9" s="108" t="s">
        <v>511</v>
      </c>
      <c r="B9" s="113"/>
      <c r="C9" s="114"/>
      <c r="D9" s="115">
        <v>127474</v>
      </c>
      <c r="E9" s="116"/>
      <c r="F9" s="117">
        <v>114097</v>
      </c>
      <c r="G9" s="118"/>
      <c r="H9" s="119"/>
    </row>
    <row r="10" spans="1:8">
      <c r="A10" s="120"/>
      <c r="B10" s="121"/>
      <c r="C10" s="122"/>
      <c r="D10" s="123">
        <v>59437</v>
      </c>
      <c r="E10" s="124"/>
      <c r="F10" s="125">
        <v>61630</v>
      </c>
      <c r="G10" s="126"/>
      <c r="H10" s="127"/>
    </row>
    <row r="11" spans="1:8">
      <c r="A11" s="108" t="s">
        <v>512</v>
      </c>
      <c r="B11" s="113"/>
      <c r="C11" s="114"/>
      <c r="D11" s="115">
        <v>156368</v>
      </c>
      <c r="E11" s="116"/>
      <c r="F11" s="117">
        <v>136577</v>
      </c>
      <c r="G11" s="118"/>
      <c r="H11" s="119"/>
    </row>
    <row r="12" spans="1:8">
      <c r="A12" s="120"/>
      <c r="B12" s="121"/>
      <c r="C12" s="128"/>
      <c r="D12" s="123">
        <v>68221</v>
      </c>
      <c r="E12" s="124"/>
      <c r="F12" s="125">
        <v>59645</v>
      </c>
      <c r="G12" s="126"/>
      <c r="H12" s="127"/>
    </row>
    <row r="13" spans="1:8">
      <c r="A13" s="108"/>
      <c r="B13" s="113"/>
      <c r="C13" s="129"/>
      <c r="D13" s="130">
        <v>168652</v>
      </c>
      <c r="E13" s="131"/>
      <c r="F13" s="132">
        <v>128587</v>
      </c>
      <c r="G13" s="133"/>
      <c r="H13" s="119"/>
    </row>
    <row r="14" spans="1:8">
      <c r="A14" s="120"/>
      <c r="B14" s="121"/>
      <c r="C14" s="122"/>
      <c r="D14" s="123">
        <v>78141</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1.96</v>
      </c>
      <c r="C19" s="134">
        <f>ROUND(VALUE(SUBSTITUTE(実質収支比率等に係る経年分析!G$48,"▲","-")),2)</f>
        <v>2.06</v>
      </c>
      <c r="D19" s="134">
        <f>ROUND(VALUE(SUBSTITUTE(実質収支比率等に係る経年分析!H$48,"▲","-")),2)</f>
        <v>1.87</v>
      </c>
      <c r="E19" s="134">
        <f>ROUND(VALUE(SUBSTITUTE(実質収支比率等に係る経年分析!I$48,"▲","-")),2)</f>
        <v>3.14</v>
      </c>
      <c r="F19" s="134">
        <f>ROUND(VALUE(SUBSTITUTE(実質収支比率等に係る経年分析!J$48,"▲","-")),2)</f>
        <v>2.88</v>
      </c>
    </row>
    <row r="20" spans="1:11">
      <c r="A20" s="134" t="s">
        <v>43</v>
      </c>
      <c r="B20" s="134">
        <f>ROUND(VALUE(SUBSTITUTE(実質収支比率等に係る経年分析!F$47,"▲","-")),2)</f>
        <v>4.78</v>
      </c>
      <c r="C20" s="134">
        <f>ROUND(VALUE(SUBSTITUTE(実質収支比率等に係る経年分析!G$47,"▲","-")),2)</f>
        <v>7.43</v>
      </c>
      <c r="D20" s="134">
        <f>ROUND(VALUE(SUBSTITUTE(実質収支比率等に係る経年分析!H$47,"▲","-")),2)</f>
        <v>5.61</v>
      </c>
      <c r="E20" s="134">
        <f>ROUND(VALUE(SUBSTITUTE(実質収支比率等に係る経年分析!I$47,"▲","-")),2)</f>
        <v>7.34</v>
      </c>
      <c r="F20" s="134">
        <f>ROUND(VALUE(SUBSTITUTE(実質収支比率等に係る経年分析!J$47,"▲","-")),2)</f>
        <v>6.7</v>
      </c>
    </row>
    <row r="21" spans="1:11">
      <c r="A21" s="134" t="s">
        <v>44</v>
      </c>
      <c r="B21" s="134">
        <f>IF(ISNUMBER(VALUE(SUBSTITUTE(実質収支比率等に係る経年分析!F$49,"▲","-"))),ROUND(VALUE(SUBSTITUTE(実質収支比率等に係る経年分析!F$49,"▲","-")),2),NA())</f>
        <v>7.42</v>
      </c>
      <c r="C21" s="134">
        <f>IF(ISNUMBER(VALUE(SUBSTITUTE(実質収支比率等に係る経年分析!G$49,"▲","-"))),ROUND(VALUE(SUBSTITUTE(実質収支比率等に係る経年分析!G$49,"▲","-")),2),NA())</f>
        <v>6.73</v>
      </c>
      <c r="D21" s="134">
        <f>IF(ISNUMBER(VALUE(SUBSTITUTE(実質収支比率等に係る経年分析!H$49,"▲","-"))),ROUND(VALUE(SUBSTITUTE(実質収支比率等に係る経年分析!H$49,"▲","-")),2),NA())</f>
        <v>-2.2799999999999998</v>
      </c>
      <c r="E21" s="134">
        <f>IF(ISNUMBER(VALUE(SUBSTITUTE(実質収支比率等に係る経年分析!I$49,"▲","-"))),ROUND(VALUE(SUBSTITUTE(実質収支比率等に係る経年分析!I$49,"▲","-")),2),NA())</f>
        <v>3.06</v>
      </c>
      <c r="F21" s="134">
        <f>IF(ISNUMBER(VALUE(SUBSTITUTE(実質収支比率等に係る経年分析!J$49,"▲","-"))),ROUND(VALUE(SUBSTITUTE(実質収支比率等に係る経年分析!J$49,"▲","-")),2),NA())</f>
        <v>-1.06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国民健康保険事業（直診勘定）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電気通信事業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0.21</v>
      </c>
    </row>
    <row r="35" spans="1:16">
      <c r="A35" s="135" t="str">
        <f>IF(連結実質赤字比率に係る赤字・黒字の構成分析!C$35="",NA(),連結実質赤字比率に係る赤字・黒字の構成分析!C$35)</f>
        <v>下水道事業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0.14000000000000001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2.0099999999999998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2172</v>
      </c>
      <c r="E42" s="136"/>
      <c r="F42" s="136"/>
      <c r="G42" s="136">
        <f>'実質公債費比率（分子）の構造'!L$52</f>
        <v>2180</v>
      </c>
      <c r="H42" s="136"/>
      <c r="I42" s="136"/>
      <c r="J42" s="136">
        <f>'実質公債費比率（分子）の構造'!M$52</f>
        <v>2141</v>
      </c>
      <c r="K42" s="136"/>
      <c r="L42" s="136"/>
      <c r="M42" s="136">
        <f>'実質公債費比率（分子）の構造'!N$52</f>
        <v>2196</v>
      </c>
      <c r="N42" s="136"/>
      <c r="O42" s="136"/>
      <c r="P42" s="136">
        <f>'実質公債費比率（分子）の構造'!O$52</f>
        <v>2122</v>
      </c>
    </row>
    <row r="43" spans="1:16">
      <c r="A43" s="136" t="s">
        <v>52</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6</v>
      </c>
      <c r="I44" s="136"/>
      <c r="J44" s="136"/>
      <c r="K44" s="136">
        <f>'実質公債費比率（分子）の構造'!N$50</f>
        <v>10</v>
      </c>
      <c r="L44" s="136"/>
      <c r="M44" s="136"/>
      <c r="N44" s="136">
        <f>'実質公債費比率（分子）の構造'!O$50</f>
        <v>9</v>
      </c>
      <c r="O44" s="136"/>
      <c r="P44" s="136"/>
    </row>
    <row r="45" spans="1:16">
      <c r="A45" s="136" t="s">
        <v>54</v>
      </c>
      <c r="B45" s="136">
        <f>'実質公債費比率（分子）の構造'!K$49</f>
        <v>159</v>
      </c>
      <c r="C45" s="136"/>
      <c r="D45" s="136"/>
      <c r="E45" s="136">
        <f>'実質公債費比率（分子）の構造'!L$49</f>
        <v>181</v>
      </c>
      <c r="F45" s="136"/>
      <c r="G45" s="136"/>
      <c r="H45" s="136">
        <f>'実質公債費比率（分子）の構造'!M$49</f>
        <v>177</v>
      </c>
      <c r="I45" s="136"/>
      <c r="J45" s="136"/>
      <c r="K45" s="136">
        <f>'実質公債費比率（分子）の構造'!N$49</f>
        <v>141</v>
      </c>
      <c r="L45" s="136"/>
      <c r="M45" s="136"/>
      <c r="N45" s="136">
        <f>'実質公債費比率（分子）の構造'!O$49</f>
        <v>111</v>
      </c>
      <c r="O45" s="136"/>
      <c r="P45" s="136"/>
    </row>
    <row r="46" spans="1:16">
      <c r="A46" s="136" t="s">
        <v>55</v>
      </c>
      <c r="B46" s="136">
        <f>'実質公債費比率（分子）の構造'!K$48</f>
        <v>647</v>
      </c>
      <c r="C46" s="136"/>
      <c r="D46" s="136"/>
      <c r="E46" s="136">
        <f>'実質公債費比率（分子）の構造'!L$48</f>
        <v>697</v>
      </c>
      <c r="F46" s="136"/>
      <c r="G46" s="136"/>
      <c r="H46" s="136">
        <f>'実質公債費比率（分子）の構造'!M$48</f>
        <v>653</v>
      </c>
      <c r="I46" s="136"/>
      <c r="J46" s="136"/>
      <c r="K46" s="136">
        <f>'実質公債費比率（分子）の構造'!N$48</f>
        <v>667</v>
      </c>
      <c r="L46" s="136"/>
      <c r="M46" s="136"/>
      <c r="N46" s="136">
        <f>'実質公債費比率（分子）の構造'!O$48</f>
        <v>674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2359</v>
      </c>
      <c r="C49" s="136"/>
      <c r="D49" s="136"/>
      <c r="E49" s="136">
        <f>'実質公債費比率（分子）の構造'!L$45</f>
        <v>2169</v>
      </c>
      <c r="F49" s="136"/>
      <c r="G49" s="136"/>
      <c r="H49" s="136">
        <f>'実質公債費比率（分子）の構造'!M$45</f>
        <v>2157</v>
      </c>
      <c r="I49" s="136"/>
      <c r="J49" s="136"/>
      <c r="K49" s="136">
        <f>'実質公債費比率（分子）の構造'!N$45</f>
        <v>2312</v>
      </c>
      <c r="L49" s="136"/>
      <c r="M49" s="136"/>
      <c r="N49" s="136">
        <f>'実質公債費比率（分子）の構造'!O$45</f>
        <v>2298</v>
      </c>
      <c r="O49" s="136"/>
      <c r="P49" s="136"/>
    </row>
    <row r="50" spans="1:16">
      <c r="A50" s="136" t="s">
        <v>59</v>
      </c>
      <c r="B50" s="136" t="e">
        <f>NA()</f>
        <v>#N/A</v>
      </c>
      <c r="C50" s="136">
        <f>IF(ISNUMBER('実質公債費比率（分子）の構造'!K$53),'実質公債費比率（分子）の構造'!K$53,NA())</f>
        <v>1004</v>
      </c>
      <c r="D50" s="136" t="e">
        <f>NA()</f>
        <v>#N/A</v>
      </c>
      <c r="E50" s="136" t="e">
        <f>NA()</f>
        <v>#N/A</v>
      </c>
      <c r="F50" s="136">
        <f>IF(ISNUMBER('実質公債費比率（分子）の構造'!L$53),'実質公債費比率（分子）の構造'!L$53,NA())</f>
        <v>877</v>
      </c>
      <c r="G50" s="136" t="e">
        <f>NA()</f>
        <v>#N/A</v>
      </c>
      <c r="H50" s="136" t="e">
        <f>NA()</f>
        <v>#N/A</v>
      </c>
      <c r="I50" s="136">
        <f>IF(ISNUMBER('実質公債費比率（分子）の構造'!M$53),'実質公債費比率（分子）の構造'!M$53,NA())</f>
        <v>852</v>
      </c>
      <c r="J50" s="136" t="e">
        <f>NA()</f>
        <v>#N/A</v>
      </c>
      <c r="K50" s="136" t="e">
        <f>NA()</f>
        <v>#N/A</v>
      </c>
      <c r="L50" s="136">
        <f>IF(ISNUMBER('実質公債費比率（分子）の構造'!N$53),'実質公債費比率（分子）の構造'!N$53,NA())</f>
        <v>935</v>
      </c>
      <c r="M50" s="136" t="e">
        <f>NA()</f>
        <v>#N/A</v>
      </c>
      <c r="N50" s="136" t="e">
        <f>NA()</f>
        <v>#N/A</v>
      </c>
      <c r="O50" s="136">
        <f>IF(ISNUMBER('実質公債費比率（分子）の構造'!O$53),'実質公債費比率（分子）の構造'!O$53,NA())</f>
        <v>971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19747</v>
      </c>
      <c r="E56" s="135"/>
      <c r="F56" s="135"/>
      <c r="G56" s="135">
        <f>'将来負担比率（分子）の構造'!J$51</f>
        <v>19151</v>
      </c>
      <c r="H56" s="135"/>
      <c r="I56" s="135"/>
      <c r="J56" s="135">
        <f>'将来負担比率（分子）の構造'!K$51</f>
        <v>18694</v>
      </c>
      <c r="K56" s="135"/>
      <c r="L56" s="135"/>
      <c r="M56" s="135">
        <f>'将来負担比率（分子）の構造'!L$51</f>
        <v>18085</v>
      </c>
      <c r="N56" s="135"/>
      <c r="O56" s="135"/>
      <c r="P56" s="135">
        <f>'将来負担比率（分子）の構造'!M$51</f>
        <v>18034</v>
      </c>
    </row>
    <row r="57" spans="1:16">
      <c r="A57" s="135" t="s">
        <v>35</v>
      </c>
      <c r="B57" s="135"/>
      <c r="C57" s="135"/>
      <c r="D57" s="135">
        <f>'将来負担比率（分子）の構造'!I$50</f>
        <v>619</v>
      </c>
      <c r="E57" s="135"/>
      <c r="F57" s="135"/>
      <c r="G57" s="135">
        <f>'将来負担比率（分子）の構造'!J$50</f>
        <v>537</v>
      </c>
      <c r="H57" s="135"/>
      <c r="I57" s="135"/>
      <c r="J57" s="135">
        <f>'将来負担比率（分子）の構造'!K$50</f>
        <v>529</v>
      </c>
      <c r="K57" s="135"/>
      <c r="L57" s="135"/>
      <c r="M57" s="135">
        <f>'将来負担比率（分子）の構造'!L$50</f>
        <v>516</v>
      </c>
      <c r="N57" s="135"/>
      <c r="O57" s="135"/>
      <c r="P57" s="135">
        <f>'将来負担比率（分子）の構造'!M$50</f>
        <v>420</v>
      </c>
    </row>
    <row r="58" spans="1:16">
      <c r="A58" s="135" t="s">
        <v>34</v>
      </c>
      <c r="B58" s="135"/>
      <c r="C58" s="135"/>
      <c r="D58" s="135">
        <f>'将来負担比率（分子）の構造'!I$49</f>
        <v>1435</v>
      </c>
      <c r="E58" s="135"/>
      <c r="F58" s="135"/>
      <c r="G58" s="135">
        <f>'将来負担比率（分子）の構造'!J$49</f>
        <v>1854</v>
      </c>
      <c r="H58" s="135"/>
      <c r="I58" s="135"/>
      <c r="J58" s="135">
        <f>'将来負担比率（分子）の構造'!K$49</f>
        <v>2395</v>
      </c>
      <c r="K58" s="135"/>
      <c r="L58" s="135"/>
      <c r="M58" s="135">
        <f>'将来負担比率（分子）の構造'!L$49</f>
        <v>2638</v>
      </c>
      <c r="N58" s="135"/>
      <c r="O58" s="135"/>
      <c r="P58" s="135">
        <f>'将来負担比率（分子）の構造'!M$49</f>
        <v>2783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2240</v>
      </c>
      <c r="C62" s="135"/>
      <c r="D62" s="135"/>
      <c r="E62" s="135">
        <f>'将来負担比率（分子）の構造'!J$45</f>
        <v>2294</v>
      </c>
      <c r="F62" s="135"/>
      <c r="G62" s="135"/>
      <c r="H62" s="135">
        <f>'将来負担比率（分子）の構造'!K$45</f>
        <v>2292</v>
      </c>
      <c r="I62" s="135"/>
      <c r="J62" s="135"/>
      <c r="K62" s="135">
        <f>'将来負担比率（分子）の構造'!L$45</f>
        <v>2366</v>
      </c>
      <c r="L62" s="135"/>
      <c r="M62" s="135"/>
      <c r="N62" s="135">
        <f>'将来負担比率（分子）の構造'!M$45</f>
        <v>2269</v>
      </c>
      <c r="O62" s="135"/>
      <c r="P62" s="135"/>
    </row>
    <row r="63" spans="1:16">
      <c r="A63" s="135" t="s">
        <v>28</v>
      </c>
      <c r="B63" s="135">
        <f>'将来負担比率（分子）の構造'!I$44</f>
        <v>507</v>
      </c>
      <c r="C63" s="135"/>
      <c r="D63" s="135"/>
      <c r="E63" s="135">
        <f>'将来負担比率（分子）の構造'!J$44</f>
        <v>850</v>
      </c>
      <c r="F63" s="135"/>
      <c r="G63" s="135"/>
      <c r="H63" s="135">
        <f>'将来負担比率（分子）の構造'!K$44</f>
        <v>881</v>
      </c>
      <c r="I63" s="135"/>
      <c r="J63" s="135"/>
      <c r="K63" s="135">
        <f>'将来負担比率（分子）の構造'!L$44</f>
        <v>967</v>
      </c>
      <c r="L63" s="135"/>
      <c r="M63" s="135"/>
      <c r="N63" s="135">
        <f>'将来負担比率（分子）の構造'!M$44</f>
        <v>1691</v>
      </c>
      <c r="O63" s="135"/>
      <c r="P63" s="135"/>
    </row>
    <row r="64" spans="1:16">
      <c r="A64" s="135" t="s">
        <v>27</v>
      </c>
      <c r="B64" s="135">
        <f>'将来負担比率（分子）の構造'!I$43</f>
        <v>11231</v>
      </c>
      <c r="C64" s="135"/>
      <c r="D64" s="135"/>
      <c r="E64" s="135">
        <f>'将来負担比率（分子）の構造'!J$43</f>
        <v>10965</v>
      </c>
      <c r="F64" s="135"/>
      <c r="G64" s="135"/>
      <c r="H64" s="135">
        <f>'将来負担比率（分子）の構造'!K$43</f>
        <v>10577</v>
      </c>
      <c r="I64" s="135"/>
      <c r="J64" s="135"/>
      <c r="K64" s="135">
        <f>'将来負担比率（分子）の構造'!L$43</f>
        <v>10436</v>
      </c>
      <c r="L64" s="135"/>
      <c r="M64" s="135"/>
      <c r="N64" s="135">
        <f>'将来負担比率（分子）の構造'!M$43</f>
        <v>9892</v>
      </c>
      <c r="O64" s="135"/>
      <c r="P64" s="135"/>
    </row>
    <row r="65" spans="1:16">
      <c r="A65" s="135" t="s">
        <v>26</v>
      </c>
      <c r="B65" s="135">
        <f>'将来負担比率（分子）の構造'!I$42</f>
        <v>34</v>
      </c>
      <c r="C65" s="135"/>
      <c r="D65" s="135"/>
      <c r="E65" s="135">
        <f>'将来負担比率（分子）の構造'!J$42</f>
        <v>35</v>
      </c>
      <c r="F65" s="135"/>
      <c r="G65" s="135"/>
      <c r="H65" s="135">
        <f>'将来負担比率（分子）の構造'!K$42</f>
        <v>32</v>
      </c>
      <c r="I65" s="135"/>
      <c r="J65" s="135"/>
      <c r="K65" s="135">
        <f>'将来負担比率（分子）の構造'!L$42</f>
        <v>82</v>
      </c>
      <c r="L65" s="135"/>
      <c r="M65" s="135"/>
      <c r="N65" s="135">
        <f>'将来負担比率（分子）の構造'!M$42</f>
        <v>340</v>
      </c>
      <c r="O65" s="135"/>
      <c r="P65" s="135"/>
    </row>
    <row r="66" spans="1:16">
      <c r="A66" s="135" t="s">
        <v>25</v>
      </c>
      <c r="B66" s="135">
        <f>'将来負担比率（分子）の構造'!I$41</f>
        <v>17962</v>
      </c>
      <c r="C66" s="135"/>
      <c r="D66" s="135"/>
      <c r="E66" s="135">
        <f>'将来負担比率（分子）の構造'!J$41</f>
        <v>17096</v>
      </c>
      <c r="F66" s="135"/>
      <c r="G66" s="135"/>
      <c r="H66" s="135">
        <f>'将来負担比率（分子）の構造'!K$41</f>
        <v>16782</v>
      </c>
      <c r="I66" s="135"/>
      <c r="J66" s="135"/>
      <c r="K66" s="135">
        <f>'将来負担比率（分子）の構造'!L$41</f>
        <v>16134</v>
      </c>
      <c r="L66" s="135"/>
      <c r="M66" s="135"/>
      <c r="N66" s="135">
        <f>'将来負担比率（分子）の構造'!M$41</f>
        <v>16007</v>
      </c>
      <c r="O66" s="135"/>
      <c r="P66" s="135"/>
    </row>
    <row r="67" spans="1:16">
      <c r="A67" s="135" t="s">
        <v>63</v>
      </c>
      <c r="B67" s="135" t="e">
        <f>NA()</f>
        <v>#N/A</v>
      </c>
      <c r="C67" s="135">
        <f>IF(ISNUMBER('将来負担比率（分子）の構造'!I$52), IF('将来負担比率（分子）の構造'!I$52 &lt; 0, 0, '将来負担比率（分子）の構造'!I$52), NA())</f>
        <v>10173</v>
      </c>
      <c r="D67" s="135" t="e">
        <f>NA()</f>
        <v>#N/A</v>
      </c>
      <c r="E67" s="135" t="e">
        <f>NA()</f>
        <v>#N/A</v>
      </c>
      <c r="F67" s="135">
        <f>IF(ISNUMBER('将来負担比率（分子）の構造'!J$52), IF('将来負担比率（分子）の構造'!J$52 &lt; 0, 0, '将来負担比率（分子）の構造'!J$52), NA())</f>
        <v>9698</v>
      </c>
      <c r="G67" s="135" t="e">
        <f>NA()</f>
        <v>#N/A</v>
      </c>
      <c r="H67" s="135" t="e">
        <f>NA()</f>
        <v>#N/A</v>
      </c>
      <c r="I67" s="135">
        <f>IF(ISNUMBER('将来負担比率（分子）の構造'!K$52), IF('将来負担比率（分子）の構造'!K$52 &lt; 0, 0, '将来負担比率（分子）の構造'!K$52), NA())</f>
        <v>8946</v>
      </c>
      <c r="J67" s="135" t="e">
        <f>NA()</f>
        <v>#N/A</v>
      </c>
      <c r="K67" s="135" t="e">
        <f>NA()</f>
        <v>#N/A</v>
      </c>
      <c r="L67" s="135">
        <f>IF(ISNUMBER('将来負担比率（分子）の構造'!L$52), IF('将来負担比率（分子）の構造'!L$52 &lt; 0, 0, '将来負担比率（分子）の構造'!L$52), NA())</f>
        <v>8746</v>
      </c>
      <c r="M67" s="135" t="e">
        <f>NA()</f>
        <v>#N/A</v>
      </c>
      <c r="N67" s="135" t="e">
        <f>NA()</f>
        <v>#N/A</v>
      </c>
      <c r="O67" s="135">
        <f>IF(ISNUMBER('将来負担比率（分子）の構造'!M$52), IF('将来負担比率（分子）の構造'!M$52 &lt; 0, 0, '将来負担比率（分子）の構造'!M$52), NA())</f>
        <v>8962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1028499</v>
      </c>
      <c r="S5" s="581"/>
      <c r="T5" s="581"/>
      <c r="U5" s="581"/>
      <c r="V5" s="581"/>
      <c r="W5" s="581"/>
      <c r="X5" s="581"/>
      <c r="Y5" s="582"/>
      <c r="Z5" s="583">
        <v>7.6</v>
      </c>
      <c r="AA5" s="583"/>
      <c r="AB5" s="583"/>
      <c r="AC5" s="583"/>
      <c r="AD5" s="584">
        <v>1028499</v>
      </c>
      <c r="AE5" s="584"/>
      <c r="AF5" s="584"/>
      <c r="AG5" s="584"/>
      <c r="AH5" s="584"/>
      <c r="AI5" s="584"/>
      <c r="AJ5" s="584"/>
      <c r="AK5" s="584"/>
      <c r="AL5" s="585">
        <v>13.8</v>
      </c>
      <c r="AM5" s="586"/>
      <c r="AN5" s="586"/>
      <c r="AO5" s="587"/>
      <c r="AP5" s="577" t="s">
        <v>209</v>
      </c>
      <c r="AQ5" s="578"/>
      <c r="AR5" s="578"/>
      <c r="AS5" s="578"/>
      <c r="AT5" s="578"/>
      <c r="AU5" s="578"/>
      <c r="AV5" s="578"/>
      <c r="AW5" s="578"/>
      <c r="AX5" s="578"/>
      <c r="AY5" s="578"/>
      <c r="AZ5" s="578"/>
      <c r="BA5" s="578"/>
      <c r="BB5" s="578"/>
      <c r="BC5" s="578"/>
      <c r="BD5" s="578"/>
      <c r="BE5" s="578"/>
      <c r="BF5" s="579"/>
      <c r="BG5" s="591">
        <v>1021953</v>
      </c>
      <c r="BH5" s="592"/>
      <c r="BI5" s="592"/>
      <c r="BJ5" s="592"/>
      <c r="BK5" s="592"/>
      <c r="BL5" s="592"/>
      <c r="BM5" s="592"/>
      <c r="BN5" s="593"/>
      <c r="BO5" s="594">
        <v>99.4</v>
      </c>
      <c r="BP5" s="594"/>
      <c r="BQ5" s="594"/>
      <c r="BR5" s="594"/>
      <c r="BS5" s="595">
        <v>28926</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153658</v>
      </c>
      <c r="S6" s="592"/>
      <c r="T6" s="592"/>
      <c r="U6" s="592"/>
      <c r="V6" s="592"/>
      <c r="W6" s="592"/>
      <c r="X6" s="592"/>
      <c r="Y6" s="593"/>
      <c r="Z6" s="594">
        <v>1.1000000000000001</v>
      </c>
      <c r="AA6" s="594"/>
      <c r="AB6" s="594"/>
      <c r="AC6" s="594"/>
      <c r="AD6" s="595">
        <v>153658</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1021953</v>
      </c>
      <c r="BH6" s="592"/>
      <c r="BI6" s="592"/>
      <c r="BJ6" s="592"/>
      <c r="BK6" s="592"/>
      <c r="BL6" s="592"/>
      <c r="BM6" s="592"/>
      <c r="BN6" s="593"/>
      <c r="BO6" s="594">
        <v>99.4</v>
      </c>
      <c r="BP6" s="594"/>
      <c r="BQ6" s="594"/>
      <c r="BR6" s="594"/>
      <c r="BS6" s="595">
        <v>28926</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100442</v>
      </c>
      <c r="CS6" s="592"/>
      <c r="CT6" s="592"/>
      <c r="CU6" s="592"/>
      <c r="CV6" s="592"/>
      <c r="CW6" s="592"/>
      <c r="CX6" s="592"/>
      <c r="CY6" s="593"/>
      <c r="CZ6" s="594">
        <v>0.8</v>
      </c>
      <c r="DA6" s="594"/>
      <c r="DB6" s="594"/>
      <c r="DC6" s="594"/>
      <c r="DD6" s="600" t="s">
        <v>216</v>
      </c>
      <c r="DE6" s="592"/>
      <c r="DF6" s="592"/>
      <c r="DG6" s="592"/>
      <c r="DH6" s="592"/>
      <c r="DI6" s="592"/>
      <c r="DJ6" s="592"/>
      <c r="DK6" s="592"/>
      <c r="DL6" s="592"/>
      <c r="DM6" s="592"/>
      <c r="DN6" s="592"/>
      <c r="DO6" s="592"/>
      <c r="DP6" s="593"/>
      <c r="DQ6" s="600">
        <v>100442</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2634</v>
      </c>
      <c r="S7" s="592"/>
      <c r="T7" s="592"/>
      <c r="U7" s="592"/>
      <c r="V7" s="592"/>
      <c r="W7" s="592"/>
      <c r="X7" s="592"/>
      <c r="Y7" s="593"/>
      <c r="Z7" s="594">
        <v>0</v>
      </c>
      <c r="AA7" s="594"/>
      <c r="AB7" s="594"/>
      <c r="AC7" s="594"/>
      <c r="AD7" s="595">
        <v>2634</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402277</v>
      </c>
      <c r="BH7" s="592"/>
      <c r="BI7" s="592"/>
      <c r="BJ7" s="592"/>
      <c r="BK7" s="592"/>
      <c r="BL7" s="592"/>
      <c r="BM7" s="592"/>
      <c r="BN7" s="593"/>
      <c r="BO7" s="594">
        <v>39.1</v>
      </c>
      <c r="BP7" s="594"/>
      <c r="BQ7" s="594"/>
      <c r="BR7" s="594"/>
      <c r="BS7" s="595">
        <v>9951</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1657008</v>
      </c>
      <c r="CS7" s="592"/>
      <c r="CT7" s="592"/>
      <c r="CU7" s="592"/>
      <c r="CV7" s="592"/>
      <c r="CW7" s="592"/>
      <c r="CX7" s="592"/>
      <c r="CY7" s="593"/>
      <c r="CZ7" s="594">
        <v>12.8</v>
      </c>
      <c r="DA7" s="594"/>
      <c r="DB7" s="594"/>
      <c r="DC7" s="594"/>
      <c r="DD7" s="600">
        <v>96511</v>
      </c>
      <c r="DE7" s="592"/>
      <c r="DF7" s="592"/>
      <c r="DG7" s="592"/>
      <c r="DH7" s="592"/>
      <c r="DI7" s="592"/>
      <c r="DJ7" s="592"/>
      <c r="DK7" s="592"/>
      <c r="DL7" s="592"/>
      <c r="DM7" s="592"/>
      <c r="DN7" s="592"/>
      <c r="DO7" s="592"/>
      <c r="DP7" s="593"/>
      <c r="DQ7" s="600">
        <v>1130835</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2498</v>
      </c>
      <c r="S8" s="592"/>
      <c r="T8" s="592"/>
      <c r="U8" s="592"/>
      <c r="V8" s="592"/>
      <c r="W8" s="592"/>
      <c r="X8" s="592"/>
      <c r="Y8" s="593"/>
      <c r="Z8" s="594">
        <v>0</v>
      </c>
      <c r="AA8" s="594"/>
      <c r="AB8" s="594"/>
      <c r="AC8" s="594"/>
      <c r="AD8" s="595">
        <v>2498</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14804</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2606558</v>
      </c>
      <c r="CS8" s="592"/>
      <c r="CT8" s="592"/>
      <c r="CU8" s="592"/>
      <c r="CV8" s="592"/>
      <c r="CW8" s="592"/>
      <c r="CX8" s="592"/>
      <c r="CY8" s="593"/>
      <c r="CZ8" s="594">
        <v>20.2</v>
      </c>
      <c r="DA8" s="594"/>
      <c r="DB8" s="594"/>
      <c r="DC8" s="594"/>
      <c r="DD8" s="600">
        <v>180510</v>
      </c>
      <c r="DE8" s="592"/>
      <c r="DF8" s="592"/>
      <c r="DG8" s="592"/>
      <c r="DH8" s="592"/>
      <c r="DI8" s="592"/>
      <c r="DJ8" s="592"/>
      <c r="DK8" s="592"/>
      <c r="DL8" s="592"/>
      <c r="DM8" s="592"/>
      <c r="DN8" s="592"/>
      <c r="DO8" s="592"/>
      <c r="DP8" s="593"/>
      <c r="DQ8" s="600">
        <v>1568469</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3315</v>
      </c>
      <c r="S9" s="592"/>
      <c r="T9" s="592"/>
      <c r="U9" s="592"/>
      <c r="V9" s="592"/>
      <c r="W9" s="592"/>
      <c r="X9" s="592"/>
      <c r="Y9" s="593"/>
      <c r="Z9" s="594">
        <v>0</v>
      </c>
      <c r="AA9" s="594"/>
      <c r="AB9" s="594"/>
      <c r="AC9" s="594"/>
      <c r="AD9" s="595">
        <v>3315</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328090</v>
      </c>
      <c r="BH9" s="592"/>
      <c r="BI9" s="592"/>
      <c r="BJ9" s="592"/>
      <c r="BK9" s="592"/>
      <c r="BL9" s="592"/>
      <c r="BM9" s="592"/>
      <c r="BN9" s="593"/>
      <c r="BO9" s="594">
        <v>31.9</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1333229</v>
      </c>
      <c r="CS9" s="592"/>
      <c r="CT9" s="592"/>
      <c r="CU9" s="592"/>
      <c r="CV9" s="592"/>
      <c r="CW9" s="592"/>
      <c r="CX9" s="592"/>
      <c r="CY9" s="593"/>
      <c r="CZ9" s="594">
        <v>10.3</v>
      </c>
      <c r="DA9" s="594"/>
      <c r="DB9" s="594"/>
      <c r="DC9" s="594"/>
      <c r="DD9" s="600">
        <v>1182</v>
      </c>
      <c r="DE9" s="592"/>
      <c r="DF9" s="592"/>
      <c r="DG9" s="592"/>
      <c r="DH9" s="592"/>
      <c r="DI9" s="592"/>
      <c r="DJ9" s="592"/>
      <c r="DK9" s="592"/>
      <c r="DL9" s="592"/>
      <c r="DM9" s="592"/>
      <c r="DN9" s="592"/>
      <c r="DO9" s="592"/>
      <c r="DP9" s="593"/>
      <c r="DQ9" s="600">
        <v>1130446</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100870</v>
      </c>
      <c r="S10" s="592"/>
      <c r="T10" s="592"/>
      <c r="U10" s="592"/>
      <c r="V10" s="592"/>
      <c r="W10" s="592"/>
      <c r="X10" s="592"/>
      <c r="Y10" s="593"/>
      <c r="Z10" s="594">
        <v>0.8</v>
      </c>
      <c r="AA10" s="594"/>
      <c r="AB10" s="594"/>
      <c r="AC10" s="594"/>
      <c r="AD10" s="595">
        <v>100870</v>
      </c>
      <c r="AE10" s="595"/>
      <c r="AF10" s="595"/>
      <c r="AG10" s="595"/>
      <c r="AH10" s="595"/>
      <c r="AI10" s="595"/>
      <c r="AJ10" s="595"/>
      <c r="AK10" s="595"/>
      <c r="AL10" s="596">
        <v>1.4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28164</v>
      </c>
      <c r="BH10" s="592"/>
      <c r="BI10" s="592"/>
      <c r="BJ10" s="592"/>
      <c r="BK10" s="592"/>
      <c r="BL10" s="592"/>
      <c r="BM10" s="592"/>
      <c r="BN10" s="593"/>
      <c r="BO10" s="594">
        <v>2.7</v>
      </c>
      <c r="BP10" s="594"/>
      <c r="BQ10" s="594"/>
      <c r="BR10" s="594"/>
      <c r="BS10" s="600">
        <v>4772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2718</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2718</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7521</v>
      </c>
      <c r="S11" s="592"/>
      <c r="T11" s="592"/>
      <c r="U11" s="592"/>
      <c r="V11" s="592"/>
      <c r="W11" s="592"/>
      <c r="X11" s="592"/>
      <c r="Y11" s="593"/>
      <c r="Z11" s="594">
        <v>0.1</v>
      </c>
      <c r="AA11" s="594"/>
      <c r="AB11" s="594"/>
      <c r="AC11" s="594"/>
      <c r="AD11" s="595">
        <v>7521</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31219</v>
      </c>
      <c r="BH11" s="592"/>
      <c r="BI11" s="592"/>
      <c r="BJ11" s="592"/>
      <c r="BK11" s="592"/>
      <c r="BL11" s="592"/>
      <c r="BM11" s="592"/>
      <c r="BN11" s="593"/>
      <c r="BO11" s="594">
        <v>3</v>
      </c>
      <c r="BP11" s="594"/>
      <c r="BQ11" s="594"/>
      <c r="BR11" s="594"/>
      <c r="BS11" s="600">
        <v>5179</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1354921</v>
      </c>
      <c r="CS11" s="592"/>
      <c r="CT11" s="592"/>
      <c r="CU11" s="592"/>
      <c r="CV11" s="592"/>
      <c r="CW11" s="592"/>
      <c r="CX11" s="592"/>
      <c r="CY11" s="593"/>
      <c r="CZ11" s="594">
        <v>10.5</v>
      </c>
      <c r="DA11" s="594"/>
      <c r="DB11" s="594"/>
      <c r="DC11" s="594"/>
      <c r="DD11" s="600">
        <v>559037</v>
      </c>
      <c r="DE11" s="592"/>
      <c r="DF11" s="592"/>
      <c r="DG11" s="592"/>
      <c r="DH11" s="592"/>
      <c r="DI11" s="592"/>
      <c r="DJ11" s="592"/>
      <c r="DK11" s="592"/>
      <c r="DL11" s="592"/>
      <c r="DM11" s="592"/>
      <c r="DN11" s="592"/>
      <c r="DO11" s="592"/>
      <c r="DP11" s="593"/>
      <c r="DQ11" s="600">
        <v>614672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525878</v>
      </c>
      <c r="BH12" s="592"/>
      <c r="BI12" s="592"/>
      <c r="BJ12" s="592"/>
      <c r="BK12" s="592"/>
      <c r="BL12" s="592"/>
      <c r="BM12" s="592"/>
      <c r="BN12" s="593"/>
      <c r="BO12" s="594">
        <v>51.1</v>
      </c>
      <c r="BP12" s="594"/>
      <c r="BQ12" s="594"/>
      <c r="BR12" s="594"/>
      <c r="BS12" s="600">
        <v>18975</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197483</v>
      </c>
      <c r="CS12" s="592"/>
      <c r="CT12" s="592"/>
      <c r="CU12" s="592"/>
      <c r="CV12" s="592"/>
      <c r="CW12" s="592"/>
      <c r="CX12" s="592"/>
      <c r="CY12" s="593"/>
      <c r="CZ12" s="594">
        <v>1.5</v>
      </c>
      <c r="DA12" s="594"/>
      <c r="DB12" s="594"/>
      <c r="DC12" s="594"/>
      <c r="DD12" s="600">
        <v>41788</v>
      </c>
      <c r="DE12" s="592"/>
      <c r="DF12" s="592"/>
      <c r="DG12" s="592"/>
      <c r="DH12" s="592"/>
      <c r="DI12" s="592"/>
      <c r="DJ12" s="592"/>
      <c r="DK12" s="592"/>
      <c r="DL12" s="592"/>
      <c r="DM12" s="592"/>
      <c r="DN12" s="592"/>
      <c r="DO12" s="592"/>
      <c r="DP12" s="593"/>
      <c r="DQ12" s="600">
        <v>108884</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26047</v>
      </c>
      <c r="S13" s="592"/>
      <c r="T13" s="592"/>
      <c r="U13" s="592"/>
      <c r="V13" s="592"/>
      <c r="W13" s="592"/>
      <c r="X13" s="592"/>
      <c r="Y13" s="593"/>
      <c r="Z13" s="594">
        <v>0.2</v>
      </c>
      <c r="AA13" s="594"/>
      <c r="AB13" s="594"/>
      <c r="AC13" s="594"/>
      <c r="AD13" s="595">
        <v>26047</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523350</v>
      </c>
      <c r="BH13" s="592"/>
      <c r="BI13" s="592"/>
      <c r="BJ13" s="592"/>
      <c r="BK13" s="592"/>
      <c r="BL13" s="592"/>
      <c r="BM13" s="592"/>
      <c r="BN13" s="593"/>
      <c r="BO13" s="594">
        <v>50.9</v>
      </c>
      <c r="BP13" s="594"/>
      <c r="BQ13" s="594"/>
      <c r="BR13" s="594"/>
      <c r="BS13" s="600">
        <v>18975</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1039329</v>
      </c>
      <c r="CS13" s="592"/>
      <c r="CT13" s="592"/>
      <c r="CU13" s="592"/>
      <c r="CV13" s="592"/>
      <c r="CW13" s="592"/>
      <c r="CX13" s="592"/>
      <c r="CY13" s="593"/>
      <c r="CZ13" s="594">
        <v>8</v>
      </c>
      <c r="DA13" s="594"/>
      <c r="DB13" s="594"/>
      <c r="DC13" s="594"/>
      <c r="DD13" s="600">
        <v>640956</v>
      </c>
      <c r="DE13" s="592"/>
      <c r="DF13" s="592"/>
      <c r="DG13" s="592"/>
      <c r="DH13" s="592"/>
      <c r="DI13" s="592"/>
      <c r="DJ13" s="592"/>
      <c r="DK13" s="592"/>
      <c r="DL13" s="592"/>
      <c r="DM13" s="592"/>
      <c r="DN13" s="592"/>
      <c r="DO13" s="592"/>
      <c r="DP13" s="593"/>
      <c r="DQ13" s="600">
        <v>563737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35642</v>
      </c>
      <c r="BH14" s="592"/>
      <c r="BI14" s="592"/>
      <c r="BJ14" s="592"/>
      <c r="BK14" s="592"/>
      <c r="BL14" s="592"/>
      <c r="BM14" s="592"/>
      <c r="BN14" s="593"/>
      <c r="BO14" s="594">
        <v>3.5</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427382</v>
      </c>
      <c r="CS14" s="592"/>
      <c r="CT14" s="592"/>
      <c r="CU14" s="592"/>
      <c r="CV14" s="592"/>
      <c r="CW14" s="592"/>
      <c r="CX14" s="592"/>
      <c r="CY14" s="593"/>
      <c r="CZ14" s="594">
        <v>3.3</v>
      </c>
      <c r="DA14" s="594"/>
      <c r="DB14" s="594"/>
      <c r="DC14" s="594"/>
      <c r="DD14" s="600">
        <v>24688</v>
      </c>
      <c r="DE14" s="592"/>
      <c r="DF14" s="592"/>
      <c r="DG14" s="592"/>
      <c r="DH14" s="592"/>
      <c r="DI14" s="592"/>
      <c r="DJ14" s="592"/>
      <c r="DK14" s="592"/>
      <c r="DL14" s="592"/>
      <c r="DM14" s="592"/>
      <c r="DN14" s="592"/>
      <c r="DO14" s="592"/>
      <c r="DP14" s="593"/>
      <c r="DQ14" s="600">
        <v>398961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1852</v>
      </c>
      <c r="S15" s="592"/>
      <c r="T15" s="592"/>
      <c r="U15" s="592"/>
      <c r="V15" s="592"/>
      <c r="W15" s="592"/>
      <c r="X15" s="592"/>
      <c r="Y15" s="593"/>
      <c r="Z15" s="594">
        <v>0</v>
      </c>
      <c r="AA15" s="594"/>
      <c r="AB15" s="594"/>
      <c r="AC15" s="594"/>
      <c r="AD15" s="595">
        <v>1852</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58156</v>
      </c>
      <c r="BH15" s="592"/>
      <c r="BI15" s="592"/>
      <c r="BJ15" s="592"/>
      <c r="BK15" s="592"/>
      <c r="BL15" s="592"/>
      <c r="BM15" s="592"/>
      <c r="BN15" s="593"/>
      <c r="BO15" s="594">
        <v>5.7</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1092834</v>
      </c>
      <c r="CS15" s="592"/>
      <c r="CT15" s="592"/>
      <c r="CU15" s="592"/>
      <c r="CV15" s="592"/>
      <c r="CW15" s="592"/>
      <c r="CX15" s="592"/>
      <c r="CY15" s="593"/>
      <c r="CZ15" s="594">
        <v>8.5</v>
      </c>
      <c r="DA15" s="594"/>
      <c r="DB15" s="594"/>
      <c r="DC15" s="594"/>
      <c r="DD15" s="600">
        <v>274980</v>
      </c>
      <c r="DE15" s="592"/>
      <c r="DF15" s="592"/>
      <c r="DG15" s="592"/>
      <c r="DH15" s="592"/>
      <c r="DI15" s="592"/>
      <c r="DJ15" s="592"/>
      <c r="DK15" s="592"/>
      <c r="DL15" s="592"/>
      <c r="DM15" s="592"/>
      <c r="DN15" s="592"/>
      <c r="DO15" s="592"/>
      <c r="DP15" s="593"/>
      <c r="DQ15" s="600">
        <v>753131</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6998007</v>
      </c>
      <c r="S16" s="592"/>
      <c r="T16" s="592"/>
      <c r="U16" s="592"/>
      <c r="V16" s="592"/>
      <c r="W16" s="592"/>
      <c r="X16" s="592"/>
      <c r="Y16" s="593"/>
      <c r="Z16" s="594">
        <v>52</v>
      </c>
      <c r="AA16" s="594"/>
      <c r="AB16" s="594"/>
      <c r="AC16" s="594"/>
      <c r="AD16" s="595">
        <v>6092111</v>
      </c>
      <c r="AE16" s="595"/>
      <c r="AF16" s="595"/>
      <c r="AG16" s="595"/>
      <c r="AH16" s="595"/>
      <c r="AI16" s="595"/>
      <c r="AJ16" s="595"/>
      <c r="AK16" s="595"/>
      <c r="AL16" s="596">
        <v>81.7</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819091</v>
      </c>
      <c r="CS16" s="592"/>
      <c r="CT16" s="592"/>
      <c r="CU16" s="592"/>
      <c r="CV16" s="592"/>
      <c r="CW16" s="592"/>
      <c r="CX16" s="592"/>
      <c r="CY16" s="593"/>
      <c r="CZ16" s="594">
        <v>6.3</v>
      </c>
      <c r="DA16" s="594"/>
      <c r="DB16" s="594"/>
      <c r="DC16" s="594"/>
      <c r="DD16" s="600" t="s">
        <v>112</v>
      </c>
      <c r="DE16" s="592"/>
      <c r="DF16" s="592"/>
      <c r="DG16" s="592"/>
      <c r="DH16" s="592"/>
      <c r="DI16" s="592"/>
      <c r="DJ16" s="592"/>
      <c r="DK16" s="592"/>
      <c r="DL16" s="592"/>
      <c r="DM16" s="592"/>
      <c r="DN16" s="592"/>
      <c r="DO16" s="592"/>
      <c r="DP16" s="593"/>
      <c r="DQ16" s="600">
        <v>135816</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6092111</v>
      </c>
      <c r="S17" s="592"/>
      <c r="T17" s="592"/>
      <c r="U17" s="592"/>
      <c r="V17" s="592"/>
      <c r="W17" s="592"/>
      <c r="X17" s="592"/>
      <c r="Y17" s="593"/>
      <c r="Z17" s="594">
        <v>45.3</v>
      </c>
      <c r="AA17" s="594"/>
      <c r="AB17" s="594"/>
      <c r="AC17" s="594"/>
      <c r="AD17" s="595">
        <v>6092111</v>
      </c>
      <c r="AE17" s="595"/>
      <c r="AF17" s="595"/>
      <c r="AG17" s="595"/>
      <c r="AH17" s="595"/>
      <c r="AI17" s="595"/>
      <c r="AJ17" s="595"/>
      <c r="AK17" s="595"/>
      <c r="AL17" s="596">
        <v>81.7</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2298626</v>
      </c>
      <c r="CS17" s="592"/>
      <c r="CT17" s="592"/>
      <c r="CU17" s="592"/>
      <c r="CV17" s="592"/>
      <c r="CW17" s="592"/>
      <c r="CX17" s="592"/>
      <c r="CY17" s="593"/>
      <c r="CZ17" s="594">
        <v>17.8</v>
      </c>
      <c r="DA17" s="594"/>
      <c r="DB17" s="594"/>
      <c r="DC17" s="594"/>
      <c r="DD17" s="600" t="s">
        <v>112</v>
      </c>
      <c r="DE17" s="592"/>
      <c r="DF17" s="592"/>
      <c r="DG17" s="592"/>
      <c r="DH17" s="592"/>
      <c r="DI17" s="592"/>
      <c r="DJ17" s="592"/>
      <c r="DK17" s="592"/>
      <c r="DL17" s="592"/>
      <c r="DM17" s="592"/>
      <c r="DN17" s="592"/>
      <c r="DO17" s="592"/>
      <c r="DP17" s="593"/>
      <c r="DQ17" s="600">
        <v>2202450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905892</v>
      </c>
      <c r="S18" s="592"/>
      <c r="T18" s="592"/>
      <c r="U18" s="592"/>
      <c r="V18" s="592"/>
      <c r="W18" s="592"/>
      <c r="X18" s="592"/>
      <c r="Y18" s="593"/>
      <c r="Z18" s="594">
        <v>6.7</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6546</v>
      </c>
      <c r="BH19" s="592"/>
      <c r="BI19" s="592"/>
      <c r="BJ19" s="592"/>
      <c r="BK19" s="592"/>
      <c r="BL19" s="592"/>
      <c r="BM19" s="592"/>
      <c r="BN19" s="593"/>
      <c r="BO19" s="594">
        <v>0.6</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8324901</v>
      </c>
      <c r="S20" s="592"/>
      <c r="T20" s="592"/>
      <c r="U20" s="592"/>
      <c r="V20" s="592"/>
      <c r="W20" s="592"/>
      <c r="X20" s="592"/>
      <c r="Y20" s="593"/>
      <c r="Z20" s="594">
        <v>61.9</v>
      </c>
      <c r="AA20" s="594"/>
      <c r="AB20" s="594"/>
      <c r="AC20" s="594"/>
      <c r="AD20" s="595">
        <v>7419005</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6546</v>
      </c>
      <c r="BH20" s="592"/>
      <c r="BI20" s="592"/>
      <c r="BJ20" s="592"/>
      <c r="BK20" s="592"/>
      <c r="BL20" s="592"/>
      <c r="BM20" s="592"/>
      <c r="BN20" s="593"/>
      <c r="BO20" s="594">
        <v>0.6</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12929621</v>
      </c>
      <c r="CS20" s="592"/>
      <c r="CT20" s="592"/>
      <c r="CU20" s="592"/>
      <c r="CV20" s="592"/>
      <c r="CW20" s="592"/>
      <c r="CX20" s="592"/>
      <c r="CY20" s="593"/>
      <c r="CZ20" s="594">
        <v>100</v>
      </c>
      <c r="DA20" s="594"/>
      <c r="DB20" s="594"/>
      <c r="DC20" s="594"/>
      <c r="DD20" s="600">
        <v>1819652</v>
      </c>
      <c r="DE20" s="592"/>
      <c r="DF20" s="592"/>
      <c r="DG20" s="592"/>
      <c r="DH20" s="592"/>
      <c r="DI20" s="592"/>
      <c r="DJ20" s="592"/>
      <c r="DK20" s="592"/>
      <c r="DL20" s="592"/>
      <c r="DM20" s="592"/>
      <c r="DN20" s="592"/>
      <c r="DO20" s="592"/>
      <c r="DP20" s="593"/>
      <c r="DQ20" s="600">
        <v>8710561</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2039</v>
      </c>
      <c r="S21" s="592"/>
      <c r="T21" s="592"/>
      <c r="U21" s="592"/>
      <c r="V21" s="592"/>
      <c r="W21" s="592"/>
      <c r="X21" s="592"/>
      <c r="Y21" s="593"/>
      <c r="Z21" s="594">
        <v>0</v>
      </c>
      <c r="AA21" s="594"/>
      <c r="AB21" s="594"/>
      <c r="AC21" s="594"/>
      <c r="AD21" s="595">
        <v>2039</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6546</v>
      </c>
      <c r="BH21" s="592"/>
      <c r="BI21" s="592"/>
      <c r="BJ21" s="592"/>
      <c r="BK21" s="592"/>
      <c r="BL21" s="592"/>
      <c r="BM21" s="592"/>
      <c r="BN21" s="593"/>
      <c r="BO21" s="594">
        <v>0.6</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168558</v>
      </c>
      <c r="S22" s="592"/>
      <c r="T22" s="592"/>
      <c r="U22" s="592"/>
      <c r="V22" s="592"/>
      <c r="W22" s="592"/>
      <c r="X22" s="592"/>
      <c r="Y22" s="593"/>
      <c r="Z22" s="594">
        <v>1.3</v>
      </c>
      <c r="AA22" s="594"/>
      <c r="AB22" s="594"/>
      <c r="AC22" s="594"/>
      <c r="AD22" s="595">
        <v>22</v>
      </c>
      <c r="AE22" s="595"/>
      <c r="AF22" s="595"/>
      <c r="AG22" s="595"/>
      <c r="AH22" s="595"/>
      <c r="AI22" s="595"/>
      <c r="AJ22" s="595"/>
      <c r="AK22" s="595"/>
      <c r="AL22" s="596">
        <v>0</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392165</v>
      </c>
      <c r="S23" s="592"/>
      <c r="T23" s="592"/>
      <c r="U23" s="592"/>
      <c r="V23" s="592"/>
      <c r="W23" s="592"/>
      <c r="X23" s="592"/>
      <c r="Y23" s="593"/>
      <c r="Z23" s="594">
        <v>2.9</v>
      </c>
      <c r="AA23" s="594"/>
      <c r="AB23" s="594"/>
      <c r="AC23" s="594"/>
      <c r="AD23" s="595">
        <v>4634</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25008</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4794133</v>
      </c>
      <c r="CS24" s="581"/>
      <c r="CT24" s="581"/>
      <c r="CU24" s="581"/>
      <c r="CV24" s="581"/>
      <c r="CW24" s="581"/>
      <c r="CX24" s="581"/>
      <c r="CY24" s="582"/>
      <c r="CZ24" s="620">
        <v>37.1</v>
      </c>
      <c r="DA24" s="621"/>
      <c r="DB24" s="621"/>
      <c r="DC24" s="622"/>
      <c r="DD24" s="619">
        <v>4021591</v>
      </c>
      <c r="DE24" s="581"/>
      <c r="DF24" s="581"/>
      <c r="DG24" s="581"/>
      <c r="DH24" s="581"/>
      <c r="DI24" s="581"/>
      <c r="DJ24" s="581"/>
      <c r="DK24" s="582"/>
      <c r="DL24" s="619">
        <v>3960278</v>
      </c>
      <c r="DM24" s="581"/>
      <c r="DN24" s="581"/>
      <c r="DO24" s="581"/>
      <c r="DP24" s="581"/>
      <c r="DQ24" s="581"/>
      <c r="DR24" s="581"/>
      <c r="DS24" s="581"/>
      <c r="DT24" s="581"/>
      <c r="DU24" s="581"/>
      <c r="DV24" s="582"/>
      <c r="DW24" s="585">
        <v>50.4</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1064744</v>
      </c>
      <c r="S25" s="592"/>
      <c r="T25" s="592"/>
      <c r="U25" s="592"/>
      <c r="V25" s="592"/>
      <c r="W25" s="592"/>
      <c r="X25" s="592"/>
      <c r="Y25" s="593"/>
      <c r="Z25" s="594">
        <v>7.9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1463103</v>
      </c>
      <c r="CS25" s="623"/>
      <c r="CT25" s="623"/>
      <c r="CU25" s="623"/>
      <c r="CV25" s="623"/>
      <c r="CW25" s="623"/>
      <c r="CX25" s="623"/>
      <c r="CY25" s="624"/>
      <c r="CZ25" s="625">
        <v>11.3</v>
      </c>
      <c r="DA25" s="626"/>
      <c r="DB25" s="626"/>
      <c r="DC25" s="627"/>
      <c r="DD25" s="600">
        <v>1372019</v>
      </c>
      <c r="DE25" s="623"/>
      <c r="DF25" s="623"/>
      <c r="DG25" s="623"/>
      <c r="DH25" s="623"/>
      <c r="DI25" s="623"/>
      <c r="DJ25" s="623"/>
      <c r="DK25" s="624"/>
      <c r="DL25" s="600">
        <v>1315932</v>
      </c>
      <c r="DM25" s="623"/>
      <c r="DN25" s="623"/>
      <c r="DO25" s="623"/>
      <c r="DP25" s="623"/>
      <c r="DQ25" s="623"/>
      <c r="DR25" s="623"/>
      <c r="DS25" s="623"/>
      <c r="DT25" s="623"/>
      <c r="DU25" s="623"/>
      <c r="DV25" s="624"/>
      <c r="DW25" s="596">
        <v>16.7</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951073</v>
      </c>
      <c r="CS26" s="592"/>
      <c r="CT26" s="592"/>
      <c r="CU26" s="592"/>
      <c r="CV26" s="592"/>
      <c r="CW26" s="592"/>
      <c r="CX26" s="592"/>
      <c r="CY26" s="593"/>
      <c r="CZ26" s="625">
        <v>7.4</v>
      </c>
      <c r="DA26" s="626"/>
      <c r="DB26" s="626"/>
      <c r="DC26" s="627"/>
      <c r="DD26" s="600">
        <v>870897</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909727</v>
      </c>
      <c r="S27" s="592"/>
      <c r="T27" s="592"/>
      <c r="U27" s="592"/>
      <c r="V27" s="592"/>
      <c r="W27" s="592"/>
      <c r="X27" s="592"/>
      <c r="Y27" s="593"/>
      <c r="Z27" s="594">
        <v>6.8</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1028499</v>
      </c>
      <c r="BH27" s="592"/>
      <c r="BI27" s="592"/>
      <c r="BJ27" s="592"/>
      <c r="BK27" s="592"/>
      <c r="BL27" s="592"/>
      <c r="BM27" s="592"/>
      <c r="BN27" s="593"/>
      <c r="BO27" s="594">
        <v>100</v>
      </c>
      <c r="BP27" s="594"/>
      <c r="BQ27" s="594"/>
      <c r="BR27" s="594"/>
      <c r="BS27" s="600">
        <v>28926</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1032404</v>
      </c>
      <c r="CS27" s="623"/>
      <c r="CT27" s="623"/>
      <c r="CU27" s="623"/>
      <c r="CV27" s="623"/>
      <c r="CW27" s="623"/>
      <c r="CX27" s="623"/>
      <c r="CY27" s="624"/>
      <c r="CZ27" s="625">
        <v>8</v>
      </c>
      <c r="DA27" s="626"/>
      <c r="DB27" s="626"/>
      <c r="DC27" s="627"/>
      <c r="DD27" s="600">
        <v>447122</v>
      </c>
      <c r="DE27" s="623"/>
      <c r="DF27" s="623"/>
      <c r="DG27" s="623"/>
      <c r="DH27" s="623"/>
      <c r="DI27" s="623"/>
      <c r="DJ27" s="623"/>
      <c r="DK27" s="624"/>
      <c r="DL27" s="600">
        <v>441896</v>
      </c>
      <c r="DM27" s="623"/>
      <c r="DN27" s="623"/>
      <c r="DO27" s="623"/>
      <c r="DP27" s="623"/>
      <c r="DQ27" s="623"/>
      <c r="DR27" s="623"/>
      <c r="DS27" s="623"/>
      <c r="DT27" s="623"/>
      <c r="DU27" s="623"/>
      <c r="DV27" s="624"/>
      <c r="DW27" s="596">
        <v>5.6</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23821</v>
      </c>
      <c r="S28" s="592"/>
      <c r="T28" s="592"/>
      <c r="U28" s="592"/>
      <c r="V28" s="592"/>
      <c r="W28" s="592"/>
      <c r="X28" s="592"/>
      <c r="Y28" s="593"/>
      <c r="Z28" s="594">
        <v>0.2</v>
      </c>
      <c r="AA28" s="594"/>
      <c r="AB28" s="594"/>
      <c r="AC28" s="594"/>
      <c r="AD28" s="595">
        <v>115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2298626</v>
      </c>
      <c r="CS28" s="592"/>
      <c r="CT28" s="592"/>
      <c r="CU28" s="592"/>
      <c r="CV28" s="592"/>
      <c r="CW28" s="592"/>
      <c r="CX28" s="592"/>
      <c r="CY28" s="593"/>
      <c r="CZ28" s="625">
        <v>17.8</v>
      </c>
      <c r="DA28" s="626"/>
      <c r="DB28" s="626"/>
      <c r="DC28" s="627"/>
      <c r="DD28" s="600">
        <v>2202450</v>
      </c>
      <c r="DE28" s="592"/>
      <c r="DF28" s="592"/>
      <c r="DG28" s="592"/>
      <c r="DH28" s="592"/>
      <c r="DI28" s="592"/>
      <c r="DJ28" s="592"/>
      <c r="DK28" s="593"/>
      <c r="DL28" s="600">
        <v>2202450</v>
      </c>
      <c r="DM28" s="592"/>
      <c r="DN28" s="592"/>
      <c r="DO28" s="592"/>
      <c r="DP28" s="592"/>
      <c r="DQ28" s="592"/>
      <c r="DR28" s="592"/>
      <c r="DS28" s="592"/>
      <c r="DT28" s="592"/>
      <c r="DU28" s="592"/>
      <c r="DV28" s="593"/>
      <c r="DW28" s="596">
        <v>28</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2639</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2297794</v>
      </c>
      <c r="CS29" s="623"/>
      <c r="CT29" s="623"/>
      <c r="CU29" s="623"/>
      <c r="CV29" s="623"/>
      <c r="CW29" s="623"/>
      <c r="CX29" s="623"/>
      <c r="CY29" s="624"/>
      <c r="CZ29" s="625">
        <v>17.8</v>
      </c>
      <c r="DA29" s="626"/>
      <c r="DB29" s="626"/>
      <c r="DC29" s="627"/>
      <c r="DD29" s="600">
        <v>2201618</v>
      </c>
      <c r="DE29" s="623"/>
      <c r="DF29" s="623"/>
      <c r="DG29" s="623"/>
      <c r="DH29" s="623"/>
      <c r="DI29" s="623"/>
      <c r="DJ29" s="623"/>
      <c r="DK29" s="624"/>
      <c r="DL29" s="600">
        <v>2201618</v>
      </c>
      <c r="DM29" s="623"/>
      <c r="DN29" s="623"/>
      <c r="DO29" s="623"/>
      <c r="DP29" s="623"/>
      <c r="DQ29" s="623"/>
      <c r="DR29" s="623"/>
      <c r="DS29" s="623"/>
      <c r="DT29" s="623"/>
      <c r="DU29" s="623"/>
      <c r="DV29" s="624"/>
      <c r="DW29" s="596">
        <v>28</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91287</v>
      </c>
      <c r="S30" s="592"/>
      <c r="T30" s="592"/>
      <c r="U30" s="592"/>
      <c r="V30" s="592"/>
      <c r="W30" s="592"/>
      <c r="X30" s="592"/>
      <c r="Y30" s="593"/>
      <c r="Z30" s="594">
        <v>0.7</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97.3</v>
      </c>
      <c r="BH30" s="650"/>
      <c r="BI30" s="650"/>
      <c r="BJ30" s="650"/>
      <c r="BK30" s="650"/>
      <c r="BL30" s="650"/>
      <c r="BM30" s="586">
        <v>94.1</v>
      </c>
      <c r="BN30" s="650"/>
      <c r="BO30" s="650"/>
      <c r="BP30" s="650"/>
      <c r="BQ30" s="651"/>
      <c r="BR30" s="649">
        <v>98.2</v>
      </c>
      <c r="BS30" s="650"/>
      <c r="BT30" s="650"/>
      <c r="BU30" s="650"/>
      <c r="BV30" s="650"/>
      <c r="BW30" s="650"/>
      <c r="BX30" s="586">
        <v>95.8</v>
      </c>
      <c r="BY30" s="650"/>
      <c r="BZ30" s="650"/>
      <c r="CA30" s="650"/>
      <c r="CB30" s="651"/>
      <c r="CD30" s="654"/>
      <c r="CE30" s="655"/>
      <c r="CF30" s="605" t="s">
        <v>293</v>
      </c>
      <c r="CG30" s="606"/>
      <c r="CH30" s="606"/>
      <c r="CI30" s="606"/>
      <c r="CJ30" s="606"/>
      <c r="CK30" s="606"/>
      <c r="CL30" s="606"/>
      <c r="CM30" s="606"/>
      <c r="CN30" s="606"/>
      <c r="CO30" s="606"/>
      <c r="CP30" s="606"/>
      <c r="CQ30" s="607"/>
      <c r="CR30" s="591">
        <v>2091280</v>
      </c>
      <c r="CS30" s="592"/>
      <c r="CT30" s="592"/>
      <c r="CU30" s="592"/>
      <c r="CV30" s="592"/>
      <c r="CW30" s="592"/>
      <c r="CX30" s="592"/>
      <c r="CY30" s="593"/>
      <c r="CZ30" s="625">
        <v>16.2</v>
      </c>
      <c r="DA30" s="626"/>
      <c r="DB30" s="626"/>
      <c r="DC30" s="627"/>
      <c r="DD30" s="600">
        <v>2003385</v>
      </c>
      <c r="DE30" s="592"/>
      <c r="DF30" s="592"/>
      <c r="DG30" s="592"/>
      <c r="DH30" s="592"/>
      <c r="DI30" s="592"/>
      <c r="DJ30" s="592"/>
      <c r="DK30" s="593"/>
      <c r="DL30" s="600">
        <v>2003385</v>
      </c>
      <c r="DM30" s="592"/>
      <c r="DN30" s="592"/>
      <c r="DO30" s="592"/>
      <c r="DP30" s="592"/>
      <c r="DQ30" s="592"/>
      <c r="DR30" s="592"/>
      <c r="DS30" s="592"/>
      <c r="DT30" s="592"/>
      <c r="DU30" s="592"/>
      <c r="DV30" s="593"/>
      <c r="DW30" s="596">
        <v>25.5</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302543</v>
      </c>
      <c r="S31" s="592"/>
      <c r="T31" s="592"/>
      <c r="U31" s="592"/>
      <c r="V31" s="592"/>
      <c r="W31" s="592"/>
      <c r="X31" s="592"/>
      <c r="Y31" s="593"/>
      <c r="Z31" s="594">
        <v>2.2999999999999998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98.9</v>
      </c>
      <c r="BH31" s="623"/>
      <c r="BI31" s="623"/>
      <c r="BJ31" s="623"/>
      <c r="BK31" s="623"/>
      <c r="BL31" s="623"/>
      <c r="BM31" s="597">
        <v>97.2</v>
      </c>
      <c r="BN31" s="647"/>
      <c r="BO31" s="647"/>
      <c r="BP31" s="647"/>
      <c r="BQ31" s="648"/>
      <c r="BR31" s="646">
        <v>99.1</v>
      </c>
      <c r="BS31" s="623"/>
      <c r="BT31" s="623"/>
      <c r="BU31" s="623"/>
      <c r="BV31" s="623"/>
      <c r="BW31" s="623"/>
      <c r="BX31" s="597">
        <v>97.5</v>
      </c>
      <c r="BY31" s="647"/>
      <c r="BZ31" s="647"/>
      <c r="CA31" s="647"/>
      <c r="CB31" s="648"/>
      <c r="CD31" s="654"/>
      <c r="CE31" s="655"/>
      <c r="CF31" s="605" t="s">
        <v>297</v>
      </c>
      <c r="CG31" s="606"/>
      <c r="CH31" s="606"/>
      <c r="CI31" s="606"/>
      <c r="CJ31" s="606"/>
      <c r="CK31" s="606"/>
      <c r="CL31" s="606"/>
      <c r="CM31" s="606"/>
      <c r="CN31" s="606"/>
      <c r="CO31" s="606"/>
      <c r="CP31" s="606"/>
      <c r="CQ31" s="607"/>
      <c r="CR31" s="591">
        <v>206514</v>
      </c>
      <c r="CS31" s="623"/>
      <c r="CT31" s="623"/>
      <c r="CU31" s="623"/>
      <c r="CV31" s="623"/>
      <c r="CW31" s="623"/>
      <c r="CX31" s="623"/>
      <c r="CY31" s="624"/>
      <c r="CZ31" s="625">
        <v>1.6</v>
      </c>
      <c r="DA31" s="626"/>
      <c r="DB31" s="626"/>
      <c r="DC31" s="627"/>
      <c r="DD31" s="600">
        <v>198233</v>
      </c>
      <c r="DE31" s="623"/>
      <c r="DF31" s="623"/>
      <c r="DG31" s="623"/>
      <c r="DH31" s="623"/>
      <c r="DI31" s="623"/>
      <c r="DJ31" s="623"/>
      <c r="DK31" s="624"/>
      <c r="DL31" s="600">
        <v>198233</v>
      </c>
      <c r="DM31" s="623"/>
      <c r="DN31" s="623"/>
      <c r="DO31" s="623"/>
      <c r="DP31" s="623"/>
      <c r="DQ31" s="623"/>
      <c r="DR31" s="623"/>
      <c r="DS31" s="623"/>
      <c r="DT31" s="623"/>
      <c r="DU31" s="623"/>
      <c r="DV31" s="624"/>
      <c r="DW31" s="596">
        <v>2.5</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224067</v>
      </c>
      <c r="S32" s="592"/>
      <c r="T32" s="592"/>
      <c r="U32" s="592"/>
      <c r="V32" s="592"/>
      <c r="W32" s="592"/>
      <c r="X32" s="592"/>
      <c r="Y32" s="593"/>
      <c r="Z32" s="594">
        <v>1.7</v>
      </c>
      <c r="AA32" s="594"/>
      <c r="AB32" s="594"/>
      <c r="AC32" s="594"/>
      <c r="AD32" s="595">
        <v>33378</v>
      </c>
      <c r="AE32" s="595"/>
      <c r="AF32" s="595"/>
      <c r="AG32" s="595"/>
      <c r="AH32" s="595"/>
      <c r="AI32" s="595"/>
      <c r="AJ32" s="595"/>
      <c r="AK32" s="595"/>
      <c r="AL32" s="596">
        <v>0.4</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95.7</v>
      </c>
      <c r="BH32" s="659"/>
      <c r="BI32" s="659"/>
      <c r="BJ32" s="659"/>
      <c r="BK32" s="659"/>
      <c r="BL32" s="659"/>
      <c r="BM32" s="660">
        <v>91</v>
      </c>
      <c r="BN32" s="659"/>
      <c r="BO32" s="659"/>
      <c r="BP32" s="659"/>
      <c r="BQ32" s="661"/>
      <c r="BR32" s="658">
        <v>97.3</v>
      </c>
      <c r="BS32" s="659"/>
      <c r="BT32" s="659"/>
      <c r="BU32" s="659"/>
      <c r="BV32" s="659"/>
      <c r="BW32" s="659"/>
      <c r="BX32" s="660">
        <v>94.2</v>
      </c>
      <c r="BY32" s="659"/>
      <c r="BZ32" s="659"/>
      <c r="CA32" s="659"/>
      <c r="CB32" s="661"/>
      <c r="CD32" s="656"/>
      <c r="CE32" s="657"/>
      <c r="CF32" s="605" t="s">
        <v>300</v>
      </c>
      <c r="CG32" s="606"/>
      <c r="CH32" s="606"/>
      <c r="CI32" s="606"/>
      <c r="CJ32" s="606"/>
      <c r="CK32" s="606"/>
      <c r="CL32" s="606"/>
      <c r="CM32" s="606"/>
      <c r="CN32" s="606"/>
      <c r="CO32" s="606"/>
      <c r="CP32" s="606"/>
      <c r="CQ32" s="607"/>
      <c r="CR32" s="591">
        <v>832</v>
      </c>
      <c r="CS32" s="592"/>
      <c r="CT32" s="592"/>
      <c r="CU32" s="592"/>
      <c r="CV32" s="592"/>
      <c r="CW32" s="592"/>
      <c r="CX32" s="592"/>
      <c r="CY32" s="593"/>
      <c r="CZ32" s="625">
        <v>0</v>
      </c>
      <c r="DA32" s="626"/>
      <c r="DB32" s="626"/>
      <c r="DC32" s="627"/>
      <c r="DD32" s="600">
        <v>832</v>
      </c>
      <c r="DE32" s="592"/>
      <c r="DF32" s="592"/>
      <c r="DG32" s="592"/>
      <c r="DH32" s="592"/>
      <c r="DI32" s="592"/>
      <c r="DJ32" s="592"/>
      <c r="DK32" s="593"/>
      <c r="DL32" s="600">
        <v>832</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1914500</v>
      </c>
      <c r="S33" s="592"/>
      <c r="T33" s="592"/>
      <c r="U33" s="592"/>
      <c r="V33" s="592"/>
      <c r="W33" s="592"/>
      <c r="X33" s="592"/>
      <c r="Y33" s="593"/>
      <c r="Z33" s="594">
        <v>14.2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5496745</v>
      </c>
      <c r="CS33" s="623"/>
      <c r="CT33" s="623"/>
      <c r="CU33" s="623"/>
      <c r="CV33" s="623"/>
      <c r="CW33" s="623"/>
      <c r="CX33" s="623"/>
      <c r="CY33" s="624"/>
      <c r="CZ33" s="625">
        <v>42.5</v>
      </c>
      <c r="DA33" s="626"/>
      <c r="DB33" s="626"/>
      <c r="DC33" s="627"/>
      <c r="DD33" s="600">
        <v>4159732</v>
      </c>
      <c r="DE33" s="623"/>
      <c r="DF33" s="623"/>
      <c r="DG33" s="623"/>
      <c r="DH33" s="623"/>
      <c r="DI33" s="623"/>
      <c r="DJ33" s="623"/>
      <c r="DK33" s="624"/>
      <c r="DL33" s="600">
        <v>3407675</v>
      </c>
      <c r="DM33" s="623"/>
      <c r="DN33" s="623"/>
      <c r="DO33" s="623"/>
      <c r="DP33" s="623"/>
      <c r="DQ33" s="623"/>
      <c r="DR33" s="623"/>
      <c r="DS33" s="623"/>
      <c r="DT33" s="623"/>
      <c r="DU33" s="623"/>
      <c r="DV33" s="624"/>
      <c r="DW33" s="596">
        <v>43.3</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1411141</v>
      </c>
      <c r="CS34" s="592"/>
      <c r="CT34" s="592"/>
      <c r="CU34" s="592"/>
      <c r="CV34" s="592"/>
      <c r="CW34" s="592"/>
      <c r="CX34" s="592"/>
      <c r="CY34" s="593"/>
      <c r="CZ34" s="625">
        <v>10.9</v>
      </c>
      <c r="DA34" s="626"/>
      <c r="DB34" s="626"/>
      <c r="DC34" s="627"/>
      <c r="DD34" s="600">
        <v>905617</v>
      </c>
      <c r="DE34" s="592"/>
      <c r="DF34" s="592"/>
      <c r="DG34" s="592"/>
      <c r="DH34" s="592"/>
      <c r="DI34" s="592"/>
      <c r="DJ34" s="592"/>
      <c r="DK34" s="593"/>
      <c r="DL34" s="600">
        <v>852783</v>
      </c>
      <c r="DM34" s="592"/>
      <c r="DN34" s="592"/>
      <c r="DO34" s="592"/>
      <c r="DP34" s="592"/>
      <c r="DQ34" s="592"/>
      <c r="DR34" s="592"/>
      <c r="DS34" s="592"/>
      <c r="DT34" s="592"/>
      <c r="DU34" s="592"/>
      <c r="DV34" s="593"/>
      <c r="DW34" s="596">
        <v>10.8</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405400</v>
      </c>
      <c r="S35" s="592"/>
      <c r="T35" s="592"/>
      <c r="U35" s="592"/>
      <c r="V35" s="592"/>
      <c r="W35" s="592"/>
      <c r="X35" s="592"/>
      <c r="Y35" s="593"/>
      <c r="Z35" s="594">
        <v>3</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1930325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16331</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201593</v>
      </c>
      <c r="CS35" s="623"/>
      <c r="CT35" s="623"/>
      <c r="CU35" s="623"/>
      <c r="CV35" s="623"/>
      <c r="CW35" s="623"/>
      <c r="CX35" s="623"/>
      <c r="CY35" s="624"/>
      <c r="CZ35" s="625">
        <v>1.6</v>
      </c>
      <c r="DA35" s="626"/>
      <c r="DB35" s="626"/>
      <c r="DC35" s="627"/>
      <c r="DD35" s="600">
        <v>175842</v>
      </c>
      <c r="DE35" s="623"/>
      <c r="DF35" s="623"/>
      <c r="DG35" s="623"/>
      <c r="DH35" s="623"/>
      <c r="DI35" s="623"/>
      <c r="DJ35" s="623"/>
      <c r="DK35" s="624"/>
      <c r="DL35" s="600">
        <v>117311</v>
      </c>
      <c r="DM35" s="623"/>
      <c r="DN35" s="623"/>
      <c r="DO35" s="623"/>
      <c r="DP35" s="623"/>
      <c r="DQ35" s="623"/>
      <c r="DR35" s="623"/>
      <c r="DS35" s="623"/>
      <c r="DT35" s="623"/>
      <c r="DU35" s="623"/>
      <c r="DV35" s="624"/>
      <c r="DW35" s="596">
        <v>1.5</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13445999</v>
      </c>
      <c r="S36" s="664"/>
      <c r="T36" s="664"/>
      <c r="U36" s="664"/>
      <c r="V36" s="664"/>
      <c r="W36" s="664"/>
      <c r="X36" s="664"/>
      <c r="Y36" s="665"/>
      <c r="Z36" s="666">
        <v>100</v>
      </c>
      <c r="AA36" s="666"/>
      <c r="AB36" s="666"/>
      <c r="AC36" s="666"/>
      <c r="AD36" s="667">
        <v>7459193</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548897</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-7345</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1932440</v>
      </c>
      <c r="CS36" s="592"/>
      <c r="CT36" s="592"/>
      <c r="CU36" s="592"/>
      <c r="CV36" s="592"/>
      <c r="CW36" s="592"/>
      <c r="CX36" s="592"/>
      <c r="CY36" s="593"/>
      <c r="CZ36" s="625">
        <v>14.9</v>
      </c>
      <c r="DA36" s="626"/>
      <c r="DB36" s="626"/>
      <c r="DC36" s="627"/>
      <c r="DD36" s="600">
        <v>1399565</v>
      </c>
      <c r="DE36" s="592"/>
      <c r="DF36" s="592"/>
      <c r="DG36" s="592"/>
      <c r="DH36" s="592"/>
      <c r="DI36" s="592"/>
      <c r="DJ36" s="592"/>
      <c r="DK36" s="593"/>
      <c r="DL36" s="600">
        <v>1334477</v>
      </c>
      <c r="DM36" s="592"/>
      <c r="DN36" s="592"/>
      <c r="DO36" s="592"/>
      <c r="DP36" s="592"/>
      <c r="DQ36" s="592"/>
      <c r="DR36" s="592"/>
      <c r="DS36" s="592"/>
      <c r="DT36" s="592"/>
      <c r="DU36" s="592"/>
      <c r="DV36" s="593"/>
      <c r="DW36" s="596">
        <v>17</v>
      </c>
      <c r="DX36" s="617"/>
      <c r="DY36" s="617"/>
      <c r="DZ36" s="617"/>
      <c r="EA36" s="617"/>
      <c r="EB36" s="617"/>
      <c r="EC36" s="618"/>
    </row>
    <row r="37" spans="2:133" ht="11.25" customHeight="1">
      <c r="AQ37" s="670" t="s">
        <v>315</v>
      </c>
      <c r="AR37" s="671"/>
      <c r="AS37" s="671"/>
      <c r="AT37" s="671"/>
      <c r="AU37" s="671"/>
      <c r="AV37" s="671"/>
      <c r="AW37" s="671"/>
      <c r="AX37" s="671"/>
      <c r="AY37" s="672"/>
      <c r="AZ37" s="591">
        <v>375992</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1888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754062</v>
      </c>
      <c r="CS37" s="623"/>
      <c r="CT37" s="623"/>
      <c r="CU37" s="623"/>
      <c r="CV37" s="623"/>
      <c r="CW37" s="623"/>
      <c r="CX37" s="623"/>
      <c r="CY37" s="624"/>
      <c r="CZ37" s="625">
        <v>5.8</v>
      </c>
      <c r="DA37" s="626"/>
      <c r="DB37" s="626"/>
      <c r="DC37" s="627"/>
      <c r="DD37" s="600">
        <v>711633</v>
      </c>
      <c r="DE37" s="623"/>
      <c r="DF37" s="623"/>
      <c r="DG37" s="623"/>
      <c r="DH37" s="623"/>
      <c r="DI37" s="623"/>
      <c r="DJ37" s="623"/>
      <c r="DK37" s="624"/>
      <c r="DL37" s="600">
        <v>710011</v>
      </c>
      <c r="DM37" s="623"/>
      <c r="DN37" s="623"/>
      <c r="DO37" s="623"/>
      <c r="DP37" s="623"/>
      <c r="DQ37" s="623"/>
      <c r="DR37" s="623"/>
      <c r="DS37" s="623"/>
      <c r="DT37" s="623"/>
      <c r="DU37" s="623"/>
      <c r="DV37" s="624"/>
      <c r="DW37" s="596">
        <v>9</v>
      </c>
      <c r="DX37" s="617"/>
      <c r="DY37" s="617"/>
      <c r="DZ37" s="617"/>
      <c r="EA37" s="617"/>
      <c r="EB37" s="617"/>
      <c r="EC37" s="618"/>
    </row>
    <row r="38" spans="2:133" ht="11.25" customHeight="1">
      <c r="AQ38" s="670" t="s">
        <v>318</v>
      </c>
      <c r="AR38" s="671"/>
      <c r="AS38" s="671"/>
      <c r="AT38" s="671"/>
      <c r="AU38" s="671"/>
      <c r="AV38" s="671"/>
      <c r="AW38" s="671"/>
      <c r="AX38" s="671"/>
      <c r="AY38" s="672"/>
      <c r="AZ38" s="591">
        <v>274157</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2978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1554333</v>
      </c>
      <c r="CS38" s="592"/>
      <c r="CT38" s="592"/>
      <c r="CU38" s="592"/>
      <c r="CV38" s="592"/>
      <c r="CW38" s="592"/>
      <c r="CX38" s="592"/>
      <c r="CY38" s="593"/>
      <c r="CZ38" s="625">
        <v>12</v>
      </c>
      <c r="DA38" s="626"/>
      <c r="DB38" s="626"/>
      <c r="DC38" s="627"/>
      <c r="DD38" s="600">
        <v>1481306</v>
      </c>
      <c r="DE38" s="592"/>
      <c r="DF38" s="592"/>
      <c r="DG38" s="592"/>
      <c r="DH38" s="592"/>
      <c r="DI38" s="592"/>
      <c r="DJ38" s="592"/>
      <c r="DK38" s="593"/>
      <c r="DL38" s="600">
        <v>1103104</v>
      </c>
      <c r="DM38" s="592"/>
      <c r="DN38" s="592"/>
      <c r="DO38" s="592"/>
      <c r="DP38" s="592"/>
      <c r="DQ38" s="592"/>
      <c r="DR38" s="592"/>
      <c r="DS38" s="592"/>
      <c r="DT38" s="592"/>
      <c r="DU38" s="592"/>
      <c r="DV38" s="593"/>
      <c r="DW38" s="596">
        <v>14</v>
      </c>
      <c r="DX38" s="617"/>
      <c r="DY38" s="617"/>
      <c r="DZ38" s="617"/>
      <c r="EA38" s="617"/>
      <c r="EB38" s="617"/>
      <c r="EC38" s="618"/>
    </row>
    <row r="39" spans="2:133" ht="11.25" customHeight="1">
      <c r="AQ39" s="670" t="s">
        <v>321</v>
      </c>
      <c r="AR39" s="671"/>
      <c r="AS39" s="671"/>
      <c r="AT39" s="671"/>
      <c r="AU39" s="671"/>
      <c r="AV39" s="671"/>
      <c r="AW39" s="671"/>
      <c r="AX39" s="671"/>
      <c r="AY39" s="672"/>
      <c r="AZ39" s="591" t="s">
        <v>322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81</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313570</v>
      </c>
      <c r="CS39" s="623"/>
      <c r="CT39" s="623"/>
      <c r="CU39" s="623"/>
      <c r="CV39" s="623"/>
      <c r="CW39" s="623"/>
      <c r="CX39" s="623"/>
      <c r="CY39" s="624"/>
      <c r="CZ39" s="625">
        <v>2.4</v>
      </c>
      <c r="DA39" s="626"/>
      <c r="DB39" s="626"/>
      <c r="DC39" s="627"/>
      <c r="DD39" s="600">
        <v>157454</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161606</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84</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83668</v>
      </c>
      <c r="CS40" s="592"/>
      <c r="CT40" s="592"/>
      <c r="CU40" s="592"/>
      <c r="CV40" s="592"/>
      <c r="CW40" s="592"/>
      <c r="CX40" s="592"/>
      <c r="CY40" s="593"/>
      <c r="CZ40" s="625">
        <v>0.6</v>
      </c>
      <c r="DA40" s="626"/>
      <c r="DB40" s="626"/>
      <c r="DC40" s="627"/>
      <c r="DD40" s="600">
        <v>39948</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569673</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327</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2638743</v>
      </c>
      <c r="CS42" s="592"/>
      <c r="CT42" s="592"/>
      <c r="CU42" s="592"/>
      <c r="CV42" s="592"/>
      <c r="CW42" s="592"/>
      <c r="CX42" s="592"/>
      <c r="CY42" s="593"/>
      <c r="CZ42" s="625">
        <v>20.399999999999999</v>
      </c>
      <c r="DA42" s="674"/>
      <c r="DB42" s="674"/>
      <c r="DC42" s="675"/>
      <c r="DD42" s="600">
        <v>529238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163346</v>
      </c>
      <c r="CS43" s="623"/>
      <c r="CT43" s="623"/>
      <c r="CU43" s="623"/>
      <c r="CV43" s="623"/>
      <c r="CW43" s="623"/>
      <c r="CX43" s="623"/>
      <c r="CY43" s="624"/>
      <c r="CZ43" s="625">
        <v>1.3</v>
      </c>
      <c r="DA43" s="626"/>
      <c r="DB43" s="626"/>
      <c r="DC43" s="627"/>
      <c r="DD43" s="600">
        <v>112287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1819652</v>
      </c>
      <c r="CS44" s="592"/>
      <c r="CT44" s="592"/>
      <c r="CU44" s="592"/>
      <c r="CV44" s="592"/>
      <c r="CW44" s="592"/>
      <c r="CX44" s="592"/>
      <c r="CY44" s="593"/>
      <c r="CZ44" s="625">
        <v>14.1</v>
      </c>
      <c r="DA44" s="674"/>
      <c r="DB44" s="674"/>
      <c r="DC44" s="675"/>
      <c r="DD44" s="600">
        <v>393422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991877</v>
      </c>
      <c r="CS45" s="623"/>
      <c r="CT45" s="623"/>
      <c r="CU45" s="623"/>
      <c r="CV45" s="623"/>
      <c r="CW45" s="623"/>
      <c r="CX45" s="623"/>
      <c r="CY45" s="624"/>
      <c r="CZ45" s="625">
        <v>7.7</v>
      </c>
      <c r="DA45" s="626"/>
      <c r="DB45" s="626"/>
      <c r="DC45" s="627"/>
      <c r="DD45" s="600">
        <v>249489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793890</v>
      </c>
      <c r="CS46" s="592"/>
      <c r="CT46" s="592"/>
      <c r="CU46" s="592"/>
      <c r="CV46" s="592"/>
      <c r="CW46" s="592"/>
      <c r="CX46" s="592"/>
      <c r="CY46" s="593"/>
      <c r="CZ46" s="625">
        <v>6.1</v>
      </c>
      <c r="DA46" s="674"/>
      <c r="DB46" s="674"/>
      <c r="DC46" s="675"/>
      <c r="DD46" s="600">
        <v>135748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819091</v>
      </c>
      <c r="CS47" s="623"/>
      <c r="CT47" s="623"/>
      <c r="CU47" s="623"/>
      <c r="CV47" s="623"/>
      <c r="CW47" s="623"/>
      <c r="CX47" s="623"/>
      <c r="CY47" s="624"/>
      <c r="CZ47" s="625">
        <v>6.3</v>
      </c>
      <c r="DA47" s="626"/>
      <c r="DB47" s="626"/>
      <c r="DC47" s="627"/>
      <c r="DD47" s="600">
        <v>135816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12929621</v>
      </c>
      <c r="CS49" s="659"/>
      <c r="CT49" s="659"/>
      <c r="CU49" s="659"/>
      <c r="CV49" s="659"/>
      <c r="CW49" s="659"/>
      <c r="CX49" s="659"/>
      <c r="CY49" s="686"/>
      <c r="CZ49" s="687">
        <v>100</v>
      </c>
      <c r="DA49" s="688"/>
      <c r="DB49" s="688"/>
      <c r="DC49" s="689"/>
      <c r="DD49" s="690">
        <v>8710561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50" zoomScaleNormal="50" zoomScaleSheetLayoutView="70" workbookViewId="0">
      <selection activeCell="B7" sqref="B7:P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13196</v>
      </c>
      <c r="R7" s="721"/>
      <c r="S7" s="721"/>
      <c r="T7" s="721"/>
      <c r="U7" s="721"/>
      <c r="V7" s="721">
        <v>12689</v>
      </c>
      <c r="W7" s="721"/>
      <c r="X7" s="721"/>
      <c r="Y7" s="721"/>
      <c r="Z7" s="721"/>
      <c r="AA7" s="721">
        <v>507</v>
      </c>
      <c r="AB7" s="721"/>
      <c r="AC7" s="721"/>
      <c r="AD7" s="721"/>
      <c r="AE7" s="722"/>
      <c r="AF7" s="723">
        <v>215</v>
      </c>
      <c r="AG7" s="724"/>
      <c r="AH7" s="724"/>
      <c r="AI7" s="724"/>
      <c r="AJ7" s="725"/>
      <c r="AK7" s="760"/>
      <c r="AL7" s="761"/>
      <c r="AM7" s="761"/>
      <c r="AN7" s="761"/>
      <c r="AO7" s="761"/>
      <c r="AP7" s="761">
        <v>14710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538</v>
      </c>
      <c r="BT7" s="765"/>
      <c r="BU7" s="765"/>
      <c r="BV7" s="765"/>
      <c r="BW7" s="765"/>
      <c r="BX7" s="765"/>
      <c r="BY7" s="765"/>
      <c r="BZ7" s="765"/>
      <c r="CA7" s="765"/>
      <c r="CB7" s="765"/>
      <c r="CC7" s="765"/>
      <c r="CD7" s="765"/>
      <c r="CE7" s="765"/>
      <c r="CF7" s="765"/>
      <c r="CG7" s="766"/>
      <c r="CH7" s="757">
        <v>1</v>
      </c>
      <c r="CI7" s="758"/>
      <c r="CJ7" s="758"/>
      <c r="CK7" s="758"/>
      <c r="CL7" s="759"/>
      <c r="CM7" s="757">
        <v>3</v>
      </c>
      <c r="CN7" s="758"/>
      <c r="CO7" s="758"/>
      <c r="CP7" s="758"/>
      <c r="CQ7" s="759"/>
      <c r="CR7" s="757">
        <v>1</v>
      </c>
      <c r="CS7" s="758"/>
      <c r="CT7" s="758"/>
      <c r="CU7" s="758"/>
      <c r="CV7" s="759"/>
      <c r="CW7" s="757">
        <v>10</v>
      </c>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435</v>
      </c>
      <c r="R8" s="745"/>
      <c r="S8" s="745"/>
      <c r="T8" s="745"/>
      <c r="U8" s="745"/>
      <c r="V8" s="745">
        <v>425</v>
      </c>
      <c r="W8" s="745"/>
      <c r="X8" s="745"/>
      <c r="Y8" s="745"/>
      <c r="Z8" s="745"/>
      <c r="AA8" s="745">
        <v>10</v>
      </c>
      <c r="AB8" s="745"/>
      <c r="AC8" s="745"/>
      <c r="AD8" s="745"/>
      <c r="AE8" s="746"/>
      <c r="AF8" s="747">
        <v>10</v>
      </c>
      <c r="AG8" s="748"/>
      <c r="AH8" s="748"/>
      <c r="AI8" s="748"/>
      <c r="AJ8" s="749"/>
      <c r="AK8" s="750"/>
      <c r="AL8" s="751"/>
      <c r="AM8" s="751"/>
      <c r="AN8" s="751"/>
      <c r="AO8" s="751"/>
      <c r="AP8" s="751">
        <v>1297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13446</v>
      </c>
      <c r="R23" s="780"/>
      <c r="S23" s="780"/>
      <c r="T23" s="780"/>
      <c r="U23" s="780"/>
      <c r="V23" s="780">
        <v>12930</v>
      </c>
      <c r="W23" s="780"/>
      <c r="X23" s="780"/>
      <c r="Y23" s="780"/>
      <c r="Z23" s="780"/>
      <c r="AA23" s="780">
        <v>516</v>
      </c>
      <c r="AB23" s="780"/>
      <c r="AC23" s="780"/>
      <c r="AD23" s="780"/>
      <c r="AE23" s="781"/>
      <c r="AF23" s="782">
        <v>225</v>
      </c>
      <c r="AG23" s="780"/>
      <c r="AH23" s="780"/>
      <c r="AI23" s="780"/>
      <c r="AJ23" s="783"/>
      <c r="AK23" s="784"/>
      <c r="AL23" s="785"/>
      <c r="AM23" s="785"/>
      <c r="AN23" s="785"/>
      <c r="AO23" s="785"/>
      <c r="AP23" s="780">
        <f>14710+1297</f>
        <v>16007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1536</v>
      </c>
      <c r="R28" s="809"/>
      <c r="S28" s="809"/>
      <c r="T28" s="809"/>
      <c r="U28" s="809"/>
      <c r="V28" s="809">
        <v>1520</v>
      </c>
      <c r="W28" s="809"/>
      <c r="X28" s="809"/>
      <c r="Y28" s="809"/>
      <c r="Z28" s="809"/>
      <c r="AA28" s="809">
        <v>16</v>
      </c>
      <c r="AB28" s="809"/>
      <c r="AC28" s="809"/>
      <c r="AD28" s="809"/>
      <c r="AE28" s="810"/>
      <c r="AF28" s="811">
        <v>16</v>
      </c>
      <c r="AG28" s="809"/>
      <c r="AH28" s="809"/>
      <c r="AI28" s="809"/>
      <c r="AJ28" s="812"/>
      <c r="AK28" s="813">
        <v>113</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81</v>
      </c>
      <c r="R29" s="745"/>
      <c r="S29" s="745"/>
      <c r="T29" s="745"/>
      <c r="U29" s="745"/>
      <c r="V29" s="745">
        <v>78</v>
      </c>
      <c r="W29" s="745"/>
      <c r="X29" s="745"/>
      <c r="Y29" s="745"/>
      <c r="Z29" s="745"/>
      <c r="AA29" s="745">
        <v>3</v>
      </c>
      <c r="AB29" s="745"/>
      <c r="AC29" s="745"/>
      <c r="AD29" s="745"/>
      <c r="AE29" s="746"/>
      <c r="AF29" s="747">
        <v>3</v>
      </c>
      <c r="AG29" s="748"/>
      <c r="AH29" s="748"/>
      <c r="AI29" s="748"/>
      <c r="AJ29" s="749"/>
      <c r="AK29" s="816">
        <v>55</v>
      </c>
      <c r="AL29" s="817"/>
      <c r="AM29" s="817"/>
      <c r="AN29" s="817"/>
      <c r="AO29" s="817"/>
      <c r="AP29" s="817">
        <v>17</v>
      </c>
      <c r="AQ29" s="817"/>
      <c r="AR29" s="817"/>
      <c r="AS29" s="817"/>
      <c r="AT29" s="817"/>
      <c r="AU29" s="817">
        <v>11</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365</v>
      </c>
      <c r="R30" s="745"/>
      <c r="S30" s="745"/>
      <c r="T30" s="745"/>
      <c r="U30" s="745"/>
      <c r="V30" s="745">
        <v>362</v>
      </c>
      <c r="W30" s="745"/>
      <c r="X30" s="745"/>
      <c r="Y30" s="745"/>
      <c r="Z30" s="745"/>
      <c r="AA30" s="745">
        <v>3</v>
      </c>
      <c r="AB30" s="745"/>
      <c r="AC30" s="745"/>
      <c r="AD30" s="745"/>
      <c r="AE30" s="746"/>
      <c r="AF30" s="747">
        <v>3</v>
      </c>
      <c r="AG30" s="748"/>
      <c r="AH30" s="748"/>
      <c r="AI30" s="748"/>
      <c r="AJ30" s="749"/>
      <c r="AK30" s="816">
        <v>249</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655</v>
      </c>
      <c r="R31" s="745"/>
      <c r="S31" s="745"/>
      <c r="T31" s="745"/>
      <c r="U31" s="745"/>
      <c r="V31" s="745">
        <v>653</v>
      </c>
      <c r="W31" s="745"/>
      <c r="X31" s="745"/>
      <c r="Y31" s="745"/>
      <c r="Z31" s="745"/>
      <c r="AA31" s="745">
        <v>2</v>
      </c>
      <c r="AB31" s="745"/>
      <c r="AC31" s="745"/>
      <c r="AD31" s="745"/>
      <c r="AE31" s="746"/>
      <c r="AF31" s="747">
        <v>2</v>
      </c>
      <c r="AG31" s="748"/>
      <c r="AH31" s="748"/>
      <c r="AI31" s="748"/>
      <c r="AJ31" s="749"/>
      <c r="AK31" s="816">
        <v>274</v>
      </c>
      <c r="AL31" s="817"/>
      <c r="AM31" s="817"/>
      <c r="AN31" s="817"/>
      <c r="AO31" s="817"/>
      <c r="AP31" s="817">
        <v>3763</v>
      </c>
      <c r="AQ31" s="817"/>
      <c r="AR31" s="817"/>
      <c r="AS31" s="817"/>
      <c r="AT31" s="817"/>
      <c r="AU31" s="817">
        <v>2683</v>
      </c>
      <c r="AV31" s="817"/>
      <c r="AW31" s="817"/>
      <c r="AX31" s="817"/>
      <c r="AY31" s="817"/>
      <c r="AZ31" s="818"/>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968</v>
      </c>
      <c r="R32" s="745"/>
      <c r="S32" s="745"/>
      <c r="T32" s="745"/>
      <c r="U32" s="745"/>
      <c r="V32" s="745">
        <v>929</v>
      </c>
      <c r="W32" s="745"/>
      <c r="X32" s="745"/>
      <c r="Y32" s="745"/>
      <c r="Z32" s="745"/>
      <c r="AA32" s="745">
        <v>39</v>
      </c>
      <c r="AB32" s="745"/>
      <c r="AC32" s="745"/>
      <c r="AD32" s="745"/>
      <c r="AE32" s="746"/>
      <c r="AF32" s="747">
        <v>39</v>
      </c>
      <c r="AG32" s="748"/>
      <c r="AH32" s="748"/>
      <c r="AI32" s="748"/>
      <c r="AJ32" s="749"/>
      <c r="AK32" s="816">
        <v>549</v>
      </c>
      <c r="AL32" s="817"/>
      <c r="AM32" s="817"/>
      <c r="AN32" s="817"/>
      <c r="AO32" s="817"/>
      <c r="AP32" s="817">
        <v>7234</v>
      </c>
      <c r="AQ32" s="817"/>
      <c r="AR32" s="817"/>
      <c r="AS32" s="817"/>
      <c r="AT32" s="817"/>
      <c r="AU32" s="817">
        <v>7198</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44</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1046</v>
      </c>
      <c r="R68" s="852"/>
      <c r="S68" s="852"/>
      <c r="T68" s="852"/>
      <c r="U68" s="852"/>
      <c r="V68" s="852">
        <v>1003</v>
      </c>
      <c r="W68" s="852"/>
      <c r="X68" s="852"/>
      <c r="Y68" s="852"/>
      <c r="Z68" s="852"/>
      <c r="AA68" s="852">
        <v>43</v>
      </c>
      <c r="AB68" s="852"/>
      <c r="AC68" s="852"/>
      <c r="AD68" s="852"/>
      <c r="AE68" s="852"/>
      <c r="AF68" s="852">
        <v>43</v>
      </c>
      <c r="AG68" s="852"/>
      <c r="AH68" s="852"/>
      <c r="AI68" s="852"/>
      <c r="AJ68" s="852"/>
      <c r="AK68" s="852">
        <v>65</v>
      </c>
      <c r="AL68" s="852"/>
      <c r="AM68" s="852"/>
      <c r="AN68" s="852"/>
      <c r="AO68" s="852"/>
      <c r="AP68" s="852">
        <v>386</v>
      </c>
      <c r="AQ68" s="852"/>
      <c r="AR68" s="852"/>
      <c r="AS68" s="852"/>
      <c r="AT68" s="852"/>
      <c r="AU68" s="852">
        <v>208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3731</v>
      </c>
      <c r="R69" s="817"/>
      <c r="S69" s="817"/>
      <c r="T69" s="817"/>
      <c r="U69" s="817"/>
      <c r="V69" s="817">
        <v>3710</v>
      </c>
      <c r="W69" s="817"/>
      <c r="X69" s="817"/>
      <c r="Y69" s="817"/>
      <c r="Z69" s="817"/>
      <c r="AA69" s="817">
        <v>21</v>
      </c>
      <c r="AB69" s="817"/>
      <c r="AC69" s="817"/>
      <c r="AD69" s="817"/>
      <c r="AE69" s="817"/>
      <c r="AF69" s="817">
        <v>21</v>
      </c>
      <c r="AG69" s="817"/>
      <c r="AH69" s="817"/>
      <c r="AI69" s="817"/>
      <c r="AJ69" s="817"/>
      <c r="AK69" s="817">
        <v>557</v>
      </c>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1547</v>
      </c>
      <c r="R70" s="817"/>
      <c r="S70" s="817"/>
      <c r="T70" s="817"/>
      <c r="U70" s="817"/>
      <c r="V70" s="817">
        <v>1579</v>
      </c>
      <c r="W70" s="817"/>
      <c r="X70" s="817"/>
      <c r="Y70" s="817"/>
      <c r="Z70" s="817"/>
      <c r="AA70" s="817">
        <v>-32</v>
      </c>
      <c r="AB70" s="817"/>
      <c r="AC70" s="817"/>
      <c r="AD70" s="817"/>
      <c r="AE70" s="817"/>
      <c r="AF70" s="817">
        <v>993</v>
      </c>
      <c r="AG70" s="817"/>
      <c r="AH70" s="817"/>
      <c r="AI70" s="817"/>
      <c r="AJ70" s="817"/>
      <c r="AK70" s="817">
        <v>436</v>
      </c>
      <c r="AL70" s="817"/>
      <c r="AM70" s="817"/>
      <c r="AN70" s="817"/>
      <c r="AO70" s="817"/>
      <c r="AP70" s="817">
        <v>1077</v>
      </c>
      <c r="AQ70" s="817"/>
      <c r="AR70" s="817"/>
      <c r="AS70" s="817"/>
      <c r="AT70" s="817"/>
      <c r="AU70" s="817">
        <v>623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1592</v>
      </c>
      <c r="R71" s="817"/>
      <c r="S71" s="817"/>
      <c r="T71" s="817"/>
      <c r="U71" s="817"/>
      <c r="V71" s="817">
        <v>1569</v>
      </c>
      <c r="W71" s="817"/>
      <c r="X71" s="817"/>
      <c r="Y71" s="817"/>
      <c r="Z71" s="817"/>
      <c r="AA71" s="817">
        <v>23</v>
      </c>
      <c r="AB71" s="817"/>
      <c r="AC71" s="817"/>
      <c r="AD71" s="817"/>
      <c r="AE71" s="817"/>
      <c r="AF71" s="817">
        <v>23</v>
      </c>
      <c r="AG71" s="817"/>
      <c r="AH71" s="817"/>
      <c r="AI71" s="817"/>
      <c r="AJ71" s="817"/>
      <c r="AK71" s="817">
        <v>5</v>
      </c>
      <c r="AL71" s="817"/>
      <c r="AM71" s="817"/>
      <c r="AN71" s="817"/>
      <c r="AO71" s="817"/>
      <c r="AP71" s="817">
        <v>788</v>
      </c>
      <c r="AQ71" s="817"/>
      <c r="AR71" s="817"/>
      <c r="AS71" s="817"/>
      <c r="AT71" s="817"/>
      <c r="AU71" s="817">
        <v>238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6630</v>
      </c>
      <c r="R72" s="817"/>
      <c r="S72" s="817"/>
      <c r="T72" s="817"/>
      <c r="U72" s="817"/>
      <c r="V72" s="817">
        <v>6571</v>
      </c>
      <c r="W72" s="817"/>
      <c r="X72" s="817"/>
      <c r="Y72" s="817"/>
      <c r="Z72" s="817"/>
      <c r="AA72" s="817">
        <v>59</v>
      </c>
      <c r="AB72" s="817"/>
      <c r="AC72" s="817"/>
      <c r="AD72" s="817"/>
      <c r="AE72" s="817"/>
      <c r="AF72" s="817">
        <v>59</v>
      </c>
      <c r="AG72" s="817"/>
      <c r="AH72" s="817"/>
      <c r="AI72" s="817"/>
      <c r="AJ72" s="817"/>
      <c r="AK72" s="817">
        <v>29</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324</v>
      </c>
      <c r="R73" s="817"/>
      <c r="S73" s="817"/>
      <c r="T73" s="817"/>
      <c r="U73" s="817"/>
      <c r="V73" s="817">
        <v>301</v>
      </c>
      <c r="W73" s="817"/>
      <c r="X73" s="817"/>
      <c r="Y73" s="817"/>
      <c r="Z73" s="817"/>
      <c r="AA73" s="817">
        <v>23</v>
      </c>
      <c r="AB73" s="817"/>
      <c r="AC73" s="817"/>
      <c r="AD73" s="817"/>
      <c r="AE73" s="817"/>
      <c r="AF73" s="817">
        <v>23</v>
      </c>
      <c r="AG73" s="817"/>
      <c r="AH73" s="817"/>
      <c r="AI73" s="817"/>
      <c r="AJ73" s="817"/>
      <c r="AK73" s="817">
        <v>40</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103744</v>
      </c>
      <c r="R74" s="817"/>
      <c r="S74" s="817"/>
      <c r="T74" s="817"/>
      <c r="U74" s="817"/>
      <c r="V74" s="817">
        <v>102260</v>
      </c>
      <c r="W74" s="817"/>
      <c r="X74" s="817"/>
      <c r="Y74" s="817"/>
      <c r="Z74" s="817"/>
      <c r="AA74" s="817">
        <v>1485</v>
      </c>
      <c r="AB74" s="817"/>
      <c r="AC74" s="817"/>
      <c r="AD74" s="817"/>
      <c r="AE74" s="817"/>
      <c r="AF74" s="817">
        <v>1485</v>
      </c>
      <c r="AG74" s="817"/>
      <c r="AH74" s="817"/>
      <c r="AI74" s="817"/>
      <c r="AJ74" s="817"/>
      <c r="AK74" s="817">
        <v>748</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287</v>
      </c>
      <c r="AG109" s="881"/>
      <c r="AH109" s="881"/>
      <c r="AI109" s="881"/>
      <c r="AJ109" s="882"/>
      <c r="AK109" s="880" t="s">
        <v>286</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287</v>
      </c>
      <c r="BW109" s="881"/>
      <c r="BX109" s="881"/>
      <c r="BY109" s="881"/>
      <c r="BZ109" s="882"/>
      <c r="CA109" s="880" t="s">
        <v>286</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287</v>
      </c>
      <c r="DM109" s="881"/>
      <c r="DN109" s="881"/>
      <c r="DO109" s="881"/>
      <c r="DP109" s="882"/>
      <c r="DQ109" s="880" t="s">
        <v>286</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2157162</v>
      </c>
      <c r="AB110" s="888"/>
      <c r="AC110" s="888"/>
      <c r="AD110" s="888"/>
      <c r="AE110" s="889"/>
      <c r="AF110" s="890">
        <v>2312334</v>
      </c>
      <c r="AG110" s="888"/>
      <c r="AH110" s="888"/>
      <c r="AI110" s="888"/>
      <c r="AJ110" s="889"/>
      <c r="AK110" s="890">
        <v>2297794</v>
      </c>
      <c r="AL110" s="888"/>
      <c r="AM110" s="888"/>
      <c r="AN110" s="888"/>
      <c r="AO110" s="889"/>
      <c r="AP110" s="891">
        <v>39.799999999999997</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16781546</v>
      </c>
      <c r="BR110" s="925"/>
      <c r="BS110" s="925"/>
      <c r="BT110" s="925"/>
      <c r="BU110" s="925"/>
      <c r="BV110" s="925">
        <v>16134198</v>
      </c>
      <c r="BW110" s="925"/>
      <c r="BX110" s="925"/>
      <c r="BY110" s="925"/>
      <c r="BZ110" s="925"/>
      <c r="CA110" s="925">
        <v>16007417</v>
      </c>
      <c r="CB110" s="925"/>
      <c r="CC110" s="925"/>
      <c r="CD110" s="925"/>
      <c r="CE110" s="925"/>
      <c r="CF110" s="939">
        <v>277.39999999999998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31721</v>
      </c>
      <c r="BR111" s="918"/>
      <c r="BS111" s="918"/>
      <c r="BT111" s="918"/>
      <c r="BU111" s="918"/>
      <c r="BV111" s="918">
        <v>81865</v>
      </c>
      <c r="BW111" s="918"/>
      <c r="BX111" s="918"/>
      <c r="BY111" s="918"/>
      <c r="BZ111" s="918"/>
      <c r="CA111" s="918">
        <v>340305</v>
      </c>
      <c r="CB111" s="918"/>
      <c r="CC111" s="918"/>
      <c r="CD111" s="918"/>
      <c r="CE111" s="918"/>
      <c r="CF111" s="912">
        <v>5.9</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10577140</v>
      </c>
      <c r="BR112" s="918"/>
      <c r="BS112" s="918"/>
      <c r="BT112" s="918"/>
      <c r="BU112" s="918"/>
      <c r="BV112" s="918">
        <v>10435749</v>
      </c>
      <c r="BW112" s="918"/>
      <c r="BX112" s="918"/>
      <c r="BY112" s="918"/>
      <c r="BZ112" s="918"/>
      <c r="CA112" s="918">
        <v>9891650</v>
      </c>
      <c r="CB112" s="918"/>
      <c r="CC112" s="918"/>
      <c r="CD112" s="918"/>
      <c r="CE112" s="918"/>
      <c r="CF112" s="912">
        <v>171.4</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652600</v>
      </c>
      <c r="AB113" s="932"/>
      <c r="AC113" s="932"/>
      <c r="AD113" s="932"/>
      <c r="AE113" s="933"/>
      <c r="AF113" s="934">
        <v>667241</v>
      </c>
      <c r="AG113" s="932"/>
      <c r="AH113" s="932"/>
      <c r="AI113" s="932"/>
      <c r="AJ113" s="933"/>
      <c r="AK113" s="934">
        <v>673647</v>
      </c>
      <c r="AL113" s="932"/>
      <c r="AM113" s="932"/>
      <c r="AN113" s="932"/>
      <c r="AO113" s="933"/>
      <c r="AP113" s="935">
        <v>11.7</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880858</v>
      </c>
      <c r="BR113" s="918"/>
      <c r="BS113" s="918"/>
      <c r="BT113" s="918"/>
      <c r="BU113" s="918"/>
      <c r="BV113" s="918">
        <v>967136</v>
      </c>
      <c r="BW113" s="918"/>
      <c r="BX113" s="918"/>
      <c r="BY113" s="918"/>
      <c r="BZ113" s="918"/>
      <c r="CA113" s="918">
        <v>1691332</v>
      </c>
      <c r="CB113" s="918"/>
      <c r="CC113" s="918"/>
      <c r="CD113" s="918"/>
      <c r="CE113" s="918"/>
      <c r="CF113" s="912">
        <v>29.3</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5597</v>
      </c>
      <c r="DH113" s="957"/>
      <c r="DI113" s="957"/>
      <c r="DJ113" s="957"/>
      <c r="DK113" s="958"/>
      <c r="DL113" s="959">
        <v>62006</v>
      </c>
      <c r="DM113" s="957"/>
      <c r="DN113" s="957"/>
      <c r="DO113" s="957"/>
      <c r="DP113" s="958"/>
      <c r="DQ113" s="959">
        <v>324494</v>
      </c>
      <c r="DR113" s="957"/>
      <c r="DS113" s="957"/>
      <c r="DT113" s="957"/>
      <c r="DU113" s="958"/>
      <c r="DV113" s="960">
        <v>5.6</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176690</v>
      </c>
      <c r="AB114" s="957"/>
      <c r="AC114" s="957"/>
      <c r="AD114" s="957"/>
      <c r="AE114" s="958"/>
      <c r="AF114" s="959">
        <v>140710</v>
      </c>
      <c r="AG114" s="957"/>
      <c r="AH114" s="957"/>
      <c r="AI114" s="957"/>
      <c r="AJ114" s="958"/>
      <c r="AK114" s="959">
        <v>111010</v>
      </c>
      <c r="AL114" s="957"/>
      <c r="AM114" s="957"/>
      <c r="AN114" s="957"/>
      <c r="AO114" s="958"/>
      <c r="AP114" s="960">
        <v>1.9</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2292167</v>
      </c>
      <c r="BR114" s="918"/>
      <c r="BS114" s="918"/>
      <c r="BT114" s="918"/>
      <c r="BU114" s="918"/>
      <c r="BV114" s="918">
        <v>2366468</v>
      </c>
      <c r="BW114" s="918"/>
      <c r="BX114" s="918"/>
      <c r="BY114" s="918"/>
      <c r="BZ114" s="918"/>
      <c r="CA114" s="918">
        <v>2268508</v>
      </c>
      <c r="CB114" s="918"/>
      <c r="CC114" s="918"/>
      <c r="CD114" s="918"/>
      <c r="CE114" s="918"/>
      <c r="CF114" s="912">
        <v>39.299999999999997</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5845</v>
      </c>
      <c r="AB115" s="932"/>
      <c r="AC115" s="932"/>
      <c r="AD115" s="932"/>
      <c r="AE115" s="933"/>
      <c r="AF115" s="934">
        <v>9980</v>
      </c>
      <c r="AG115" s="932"/>
      <c r="AH115" s="932"/>
      <c r="AI115" s="932"/>
      <c r="AJ115" s="933"/>
      <c r="AK115" s="934">
        <v>8790</v>
      </c>
      <c r="AL115" s="932"/>
      <c r="AM115" s="932"/>
      <c r="AN115" s="932"/>
      <c r="AO115" s="933"/>
      <c r="AP115" s="935">
        <v>0.2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464</v>
      </c>
      <c r="AB116" s="957"/>
      <c r="AC116" s="957"/>
      <c r="AD116" s="957"/>
      <c r="AE116" s="958"/>
      <c r="AF116" s="959">
        <v>554</v>
      </c>
      <c r="AG116" s="957"/>
      <c r="AH116" s="957"/>
      <c r="AI116" s="957"/>
      <c r="AJ116" s="958"/>
      <c r="AK116" s="959">
        <v>832</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20380</v>
      </c>
      <c r="DH116" s="957"/>
      <c r="DI116" s="957"/>
      <c r="DJ116" s="957"/>
      <c r="DK116" s="958"/>
      <c r="DL116" s="959">
        <v>16120</v>
      </c>
      <c r="DM116" s="957"/>
      <c r="DN116" s="957"/>
      <c r="DO116" s="957"/>
      <c r="DP116" s="958"/>
      <c r="DQ116" s="959">
        <v>12960</v>
      </c>
      <c r="DR116" s="957"/>
      <c r="DS116" s="957"/>
      <c r="DT116" s="957"/>
      <c r="DU116" s="958"/>
      <c r="DV116" s="960">
        <v>0.2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2992761</v>
      </c>
      <c r="AB117" s="964"/>
      <c r="AC117" s="964"/>
      <c r="AD117" s="964"/>
      <c r="AE117" s="965"/>
      <c r="AF117" s="963">
        <v>3130819</v>
      </c>
      <c r="AG117" s="964"/>
      <c r="AH117" s="964"/>
      <c r="AI117" s="964"/>
      <c r="AJ117" s="965"/>
      <c r="AK117" s="963">
        <v>3092073</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287</v>
      </c>
      <c r="AG118" s="881"/>
      <c r="AH118" s="881"/>
      <c r="AI118" s="881"/>
      <c r="AJ118" s="882"/>
      <c r="AK118" s="880" t="s">
        <v>286</v>
      </c>
      <c r="AL118" s="881"/>
      <c r="AM118" s="881"/>
      <c r="AN118" s="881"/>
      <c r="AO118" s="882"/>
      <c r="AP118" s="988" t="s">
        <v>402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430</v>
      </c>
      <c r="BP118" s="992"/>
      <c r="BQ118" s="983">
        <v>30563432</v>
      </c>
      <c r="BR118" s="984"/>
      <c r="BS118" s="984"/>
      <c r="BT118" s="984"/>
      <c r="BU118" s="984"/>
      <c r="BV118" s="984">
        <v>29985416</v>
      </c>
      <c r="BW118" s="984"/>
      <c r="BX118" s="984"/>
      <c r="BY118" s="984"/>
      <c r="BZ118" s="984"/>
      <c r="CA118" s="984">
        <v>30199212</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2394962</v>
      </c>
      <c r="BR119" s="925"/>
      <c r="BS119" s="925"/>
      <c r="BT119" s="925"/>
      <c r="BU119" s="925"/>
      <c r="BV119" s="925">
        <v>2638016</v>
      </c>
      <c r="BW119" s="925"/>
      <c r="BX119" s="925"/>
      <c r="BY119" s="925"/>
      <c r="BZ119" s="925"/>
      <c r="CA119" s="925">
        <v>2782642</v>
      </c>
      <c r="CB119" s="925"/>
      <c r="CC119" s="925"/>
      <c r="CD119" s="925"/>
      <c r="CE119" s="925"/>
      <c r="CF119" s="939">
        <v>48.2</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5744</v>
      </c>
      <c r="DH119" s="996"/>
      <c r="DI119" s="996"/>
      <c r="DJ119" s="996"/>
      <c r="DK119" s="997"/>
      <c r="DL119" s="998">
        <v>3739</v>
      </c>
      <c r="DM119" s="996"/>
      <c r="DN119" s="996"/>
      <c r="DO119" s="996"/>
      <c r="DP119" s="997"/>
      <c r="DQ119" s="998">
        <v>2851</v>
      </c>
      <c r="DR119" s="996"/>
      <c r="DS119" s="996"/>
      <c r="DT119" s="996"/>
      <c r="DU119" s="997"/>
      <c r="DV119" s="999">
        <v>0</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528583</v>
      </c>
      <c r="BR120" s="918"/>
      <c r="BS120" s="918"/>
      <c r="BT120" s="918"/>
      <c r="BU120" s="918"/>
      <c r="BV120" s="918">
        <v>516434</v>
      </c>
      <c r="BW120" s="918"/>
      <c r="BX120" s="918"/>
      <c r="BY120" s="918"/>
      <c r="BZ120" s="918"/>
      <c r="CA120" s="918">
        <v>420075</v>
      </c>
      <c r="CB120" s="918"/>
      <c r="CC120" s="918"/>
      <c r="CD120" s="918"/>
      <c r="CE120" s="918"/>
      <c r="CF120" s="912">
        <v>7.3</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7582546</v>
      </c>
      <c r="DH120" s="925"/>
      <c r="DI120" s="925"/>
      <c r="DJ120" s="925"/>
      <c r="DK120" s="925"/>
      <c r="DL120" s="925">
        <v>7452412</v>
      </c>
      <c r="DM120" s="925"/>
      <c r="DN120" s="925"/>
      <c r="DO120" s="925"/>
      <c r="DP120" s="925"/>
      <c r="DQ120" s="925">
        <v>7197629</v>
      </c>
      <c r="DR120" s="925"/>
      <c r="DS120" s="925"/>
      <c r="DT120" s="925"/>
      <c r="DU120" s="925"/>
      <c r="DV120" s="926">
        <v>124.7</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278</v>
      </c>
      <c r="AB121" s="957"/>
      <c r="AC121" s="957"/>
      <c r="AD121" s="957"/>
      <c r="AE121" s="958"/>
      <c r="AF121" s="959">
        <v>3061</v>
      </c>
      <c r="AG121" s="957"/>
      <c r="AH121" s="957"/>
      <c r="AI121" s="957"/>
      <c r="AJ121" s="958"/>
      <c r="AK121" s="959">
        <v>3585</v>
      </c>
      <c r="AL121" s="957"/>
      <c r="AM121" s="957"/>
      <c r="AN121" s="957"/>
      <c r="AO121" s="958"/>
      <c r="AP121" s="960">
        <v>0.1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18694108</v>
      </c>
      <c r="BR121" s="984"/>
      <c r="BS121" s="984"/>
      <c r="BT121" s="984"/>
      <c r="BU121" s="984"/>
      <c r="BV121" s="984">
        <v>18084583</v>
      </c>
      <c r="BW121" s="984"/>
      <c r="BX121" s="984"/>
      <c r="BY121" s="984"/>
      <c r="BZ121" s="984"/>
      <c r="CA121" s="984">
        <v>18034354</v>
      </c>
      <c r="CB121" s="984"/>
      <c r="CC121" s="984"/>
      <c r="CD121" s="984"/>
      <c r="CE121" s="984"/>
      <c r="CF121" s="1022">
        <v>312.60000000000002</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2964915</v>
      </c>
      <c r="DH121" s="918"/>
      <c r="DI121" s="918"/>
      <c r="DJ121" s="918"/>
      <c r="DK121" s="918"/>
      <c r="DL121" s="918">
        <v>2962196</v>
      </c>
      <c r="DM121" s="918"/>
      <c r="DN121" s="918"/>
      <c r="DO121" s="918"/>
      <c r="DP121" s="918"/>
      <c r="DQ121" s="918">
        <v>2683119</v>
      </c>
      <c r="DR121" s="918"/>
      <c r="DS121" s="918"/>
      <c r="DT121" s="918"/>
      <c r="DU121" s="918"/>
      <c r="DV121" s="919">
        <v>46.5</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439</v>
      </c>
      <c r="BP122" s="992"/>
      <c r="BQ122" s="1032">
        <v>21617653</v>
      </c>
      <c r="BR122" s="1033"/>
      <c r="BS122" s="1033"/>
      <c r="BT122" s="1033"/>
      <c r="BU122" s="1033"/>
      <c r="BV122" s="1033">
        <v>21239033</v>
      </c>
      <c r="BW122" s="1033"/>
      <c r="BX122" s="1033"/>
      <c r="BY122" s="1033"/>
      <c r="BZ122" s="1033"/>
      <c r="CA122" s="1033">
        <v>21237071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4725</v>
      </c>
      <c r="AB123" s="957"/>
      <c r="AC123" s="957"/>
      <c r="AD123" s="957"/>
      <c r="AE123" s="958"/>
      <c r="AF123" s="959">
        <v>4639</v>
      </c>
      <c r="AG123" s="957"/>
      <c r="AH123" s="957"/>
      <c r="AI123" s="957"/>
      <c r="AJ123" s="958"/>
      <c r="AK123" s="959">
        <v>3441</v>
      </c>
      <c r="AL123" s="957"/>
      <c r="AM123" s="957"/>
      <c r="AN123" s="957"/>
      <c r="AO123" s="958"/>
      <c r="AP123" s="960">
        <v>0.1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154.1</v>
      </c>
      <c r="BR123" s="1025"/>
      <c r="BS123" s="1025"/>
      <c r="BT123" s="1025"/>
      <c r="BU123" s="1025"/>
      <c r="BV123" s="1025">
        <v>150.5</v>
      </c>
      <c r="BW123" s="1025"/>
      <c r="BX123" s="1025"/>
      <c r="BY123" s="1025"/>
      <c r="BZ123" s="1025"/>
      <c r="CA123" s="1025">
        <v>155.30000000000001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842</v>
      </c>
      <c r="AB127" s="957"/>
      <c r="AC127" s="957"/>
      <c r="AD127" s="957"/>
      <c r="AE127" s="958"/>
      <c r="AF127" s="959">
        <v>2280</v>
      </c>
      <c r="AG127" s="957"/>
      <c r="AH127" s="957"/>
      <c r="AI127" s="957"/>
      <c r="AJ127" s="958"/>
      <c r="AK127" s="959">
        <v>1764</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13.8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76961</v>
      </c>
      <c r="AB128" s="1088"/>
      <c r="AC128" s="1088"/>
      <c r="AD128" s="1088"/>
      <c r="AE128" s="1089"/>
      <c r="AF128" s="1090">
        <v>76303</v>
      </c>
      <c r="AG128" s="1088"/>
      <c r="AH128" s="1088"/>
      <c r="AI128" s="1088"/>
      <c r="AJ128" s="1089"/>
      <c r="AK128" s="1090">
        <v>77650</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18.8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7866726</v>
      </c>
      <c r="AB129" s="957"/>
      <c r="AC129" s="957"/>
      <c r="AD129" s="957"/>
      <c r="AE129" s="958"/>
      <c r="AF129" s="959">
        <v>7928290</v>
      </c>
      <c r="AG129" s="957"/>
      <c r="AH129" s="957"/>
      <c r="AI129" s="957"/>
      <c r="AJ129" s="958"/>
      <c r="AK129" s="959">
        <v>7814011</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15.8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2064475</v>
      </c>
      <c r="AB130" s="957"/>
      <c r="AC130" s="957"/>
      <c r="AD130" s="957"/>
      <c r="AE130" s="958"/>
      <c r="AF130" s="959">
        <v>2120135</v>
      </c>
      <c r="AG130" s="957"/>
      <c r="AH130" s="957"/>
      <c r="AI130" s="957"/>
      <c r="AJ130" s="958"/>
      <c r="AK130" s="959">
        <v>2044127</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155.30000000000001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5802251</v>
      </c>
      <c r="AB131" s="996"/>
      <c r="AC131" s="996"/>
      <c r="AD131" s="996"/>
      <c r="AE131" s="997"/>
      <c r="AF131" s="998">
        <v>5808155</v>
      </c>
      <c r="AG131" s="996"/>
      <c r="AH131" s="996"/>
      <c r="AI131" s="996"/>
      <c r="AJ131" s="997"/>
      <c r="AK131" s="998">
        <v>5769884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14.67232855</v>
      </c>
      <c r="AB132" s="1102"/>
      <c r="AC132" s="1102"/>
      <c r="AD132" s="1102"/>
      <c r="AE132" s="1103"/>
      <c r="AF132" s="1104">
        <v>16.087397809999999</v>
      </c>
      <c r="AG132" s="1102"/>
      <c r="AH132" s="1102"/>
      <c r="AI132" s="1102"/>
      <c r="AJ132" s="1103"/>
      <c r="AK132" s="1104">
        <v>16.816563429999999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15.7</v>
      </c>
      <c r="AB133" s="1109"/>
      <c r="AC133" s="1109"/>
      <c r="AD133" s="1109"/>
      <c r="AE133" s="1110"/>
      <c r="AF133" s="1108">
        <v>15.1</v>
      </c>
      <c r="AG133" s="1109"/>
      <c r="AH133" s="1109"/>
      <c r="AI133" s="1109"/>
      <c r="AJ133" s="1110"/>
      <c r="AK133" s="1108">
        <v>15.8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Q76" sqref="Q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1463103</v>
      </c>
      <c r="L9" s="264">
        <v>125729</v>
      </c>
      <c r="M9" s="265">
        <v>97117</v>
      </c>
      <c r="N9" s="266">
        <v>29.5</v>
      </c>
    </row>
    <row r="10" spans="1:16">
      <c r="A10" s="248"/>
      <c r="B10" s="244"/>
      <c r="C10" s="244"/>
      <c r="D10" s="244"/>
      <c r="E10" s="244"/>
      <c r="F10" s="244"/>
      <c r="G10" s="1117" t="s">
        <v>472</v>
      </c>
      <c r="H10" s="1118"/>
      <c r="I10" s="1118"/>
      <c r="J10" s="1119"/>
      <c r="K10" s="267">
        <v>121519</v>
      </c>
      <c r="L10" s="268">
        <v>10442</v>
      </c>
      <c r="M10" s="269">
        <v>9839</v>
      </c>
      <c r="N10" s="270">
        <v>6.1</v>
      </c>
    </row>
    <row r="11" spans="1:16" ht="13.5" customHeight="1">
      <c r="A11" s="248"/>
      <c r="B11" s="244"/>
      <c r="C11" s="244"/>
      <c r="D11" s="244"/>
      <c r="E11" s="244"/>
      <c r="F11" s="244"/>
      <c r="G11" s="1117" t="s">
        <v>473</v>
      </c>
      <c r="H11" s="1118"/>
      <c r="I11" s="1118"/>
      <c r="J11" s="1119"/>
      <c r="K11" s="267">
        <v>331435</v>
      </c>
      <c r="L11" s="268">
        <v>28481</v>
      </c>
      <c r="M11" s="269">
        <v>18048</v>
      </c>
      <c r="N11" s="270">
        <v>57.8</v>
      </c>
    </row>
    <row r="12" spans="1:16" ht="13.5" customHeight="1">
      <c r="A12" s="248"/>
      <c r="B12" s="244"/>
      <c r="C12" s="244"/>
      <c r="D12" s="244"/>
      <c r="E12" s="244"/>
      <c r="F12" s="244"/>
      <c r="G12" s="1117" t="s">
        <v>474</v>
      </c>
      <c r="H12" s="1118"/>
      <c r="I12" s="1118"/>
      <c r="J12" s="1119"/>
      <c r="K12" s="267">
        <v>140444</v>
      </c>
      <c r="L12" s="268">
        <v>12069</v>
      </c>
      <c r="M12" s="269">
        <v>2186</v>
      </c>
      <c r="N12" s="270">
        <v>452.1</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191244</v>
      </c>
      <c r="L14" s="268">
        <v>16434</v>
      </c>
      <c r="M14" s="269">
        <v>5044</v>
      </c>
      <c r="N14" s="270">
        <v>225.8</v>
      </c>
    </row>
    <row r="15" spans="1:16" ht="13.5" customHeight="1">
      <c r="A15" s="248"/>
      <c r="B15" s="244"/>
      <c r="C15" s="244"/>
      <c r="D15" s="244"/>
      <c r="E15" s="244"/>
      <c r="F15" s="244"/>
      <c r="G15" s="1117" t="s">
        <v>478</v>
      </c>
      <c r="H15" s="1118"/>
      <c r="I15" s="1118"/>
      <c r="J15" s="1119"/>
      <c r="K15" s="267">
        <v>163346</v>
      </c>
      <c r="L15" s="268">
        <v>14037</v>
      </c>
      <c r="M15" s="269">
        <v>2764</v>
      </c>
      <c r="N15" s="270">
        <v>407.9</v>
      </c>
    </row>
    <row r="16" spans="1:16">
      <c r="A16" s="248"/>
      <c r="B16" s="244"/>
      <c r="C16" s="244"/>
      <c r="D16" s="244"/>
      <c r="E16" s="244"/>
      <c r="F16" s="244"/>
      <c r="G16" s="1120" t="s">
        <v>479</v>
      </c>
      <c r="H16" s="1121"/>
      <c r="I16" s="1121"/>
      <c r="J16" s="1122"/>
      <c r="K16" s="268">
        <v>-150430</v>
      </c>
      <c r="L16" s="268">
        <v>-12927</v>
      </c>
      <c r="M16" s="269">
        <v>-12014</v>
      </c>
      <c r="N16" s="270">
        <v>7.6</v>
      </c>
    </row>
    <row r="17" spans="1:16">
      <c r="A17" s="248"/>
      <c r="B17" s="244"/>
      <c r="C17" s="244"/>
      <c r="D17" s="244"/>
      <c r="E17" s="244"/>
      <c r="F17" s="244"/>
      <c r="G17" s="1120" t="s">
        <v>171</v>
      </c>
      <c r="H17" s="1121"/>
      <c r="I17" s="1121"/>
      <c r="J17" s="1122"/>
      <c r="K17" s="268">
        <v>2260661</v>
      </c>
      <c r="L17" s="268">
        <v>194265</v>
      </c>
      <c r="M17" s="269">
        <v>122985</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16.07</v>
      </c>
      <c r="L21" s="281">
        <v>11.27</v>
      </c>
      <c r="M21" s="282">
        <v>4.8</v>
      </c>
      <c r="N21" s="249"/>
      <c r="O21" s="283"/>
      <c r="P21" s="279"/>
    </row>
    <row r="22" spans="1:16" s="284" customFormat="1">
      <c r="A22" s="279"/>
      <c r="B22" s="249"/>
      <c r="C22" s="249"/>
      <c r="D22" s="249"/>
      <c r="E22" s="249"/>
      <c r="F22" s="249"/>
      <c r="G22" s="1112" t="s">
        <v>485</v>
      </c>
      <c r="H22" s="1113"/>
      <c r="I22" s="1113"/>
      <c r="J22" s="1114"/>
      <c r="K22" s="285">
        <v>95.9</v>
      </c>
      <c r="L22" s="286">
        <v>94.8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2297794</v>
      </c>
      <c r="L32" s="294">
        <v>197456</v>
      </c>
      <c r="M32" s="295">
        <v>91831</v>
      </c>
      <c r="N32" s="296">
        <v>115</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t="s">
        <v>476</v>
      </c>
      <c r="N34" s="296" t="s">
        <v>476</v>
      </c>
    </row>
    <row r="35" spans="1:16" ht="27" customHeight="1">
      <c r="A35" s="248"/>
      <c r="B35" s="244"/>
      <c r="C35" s="244"/>
      <c r="D35" s="244"/>
      <c r="E35" s="244"/>
      <c r="F35" s="244"/>
      <c r="G35" s="1128" t="s">
        <v>492</v>
      </c>
      <c r="H35" s="1129"/>
      <c r="I35" s="1129"/>
      <c r="J35" s="1130"/>
      <c r="K35" s="294">
        <v>673647</v>
      </c>
      <c r="L35" s="294">
        <v>57888</v>
      </c>
      <c r="M35" s="295">
        <v>23665</v>
      </c>
      <c r="N35" s="296">
        <v>144.6</v>
      </c>
    </row>
    <row r="36" spans="1:16" ht="27" customHeight="1">
      <c r="A36" s="248"/>
      <c r="B36" s="244"/>
      <c r="C36" s="244"/>
      <c r="D36" s="244"/>
      <c r="E36" s="244"/>
      <c r="F36" s="244"/>
      <c r="G36" s="1128" t="s">
        <v>493</v>
      </c>
      <c r="H36" s="1129"/>
      <c r="I36" s="1129"/>
      <c r="J36" s="1130"/>
      <c r="K36" s="294">
        <v>111010</v>
      </c>
      <c r="L36" s="294">
        <v>9539</v>
      </c>
      <c r="M36" s="295">
        <v>4185</v>
      </c>
      <c r="N36" s="296">
        <v>127.9</v>
      </c>
    </row>
    <row r="37" spans="1:16" ht="13.5" customHeight="1">
      <c r="A37" s="248"/>
      <c r="B37" s="244"/>
      <c r="C37" s="244"/>
      <c r="D37" s="244"/>
      <c r="E37" s="244"/>
      <c r="F37" s="244"/>
      <c r="G37" s="1128" t="s">
        <v>494</v>
      </c>
      <c r="H37" s="1129"/>
      <c r="I37" s="1129"/>
      <c r="J37" s="1130"/>
      <c r="K37" s="294">
        <v>8790</v>
      </c>
      <c r="L37" s="294">
        <v>755</v>
      </c>
      <c r="M37" s="295">
        <v>1887</v>
      </c>
      <c r="N37" s="296">
        <v>-60</v>
      </c>
    </row>
    <row r="38" spans="1:16" ht="27" customHeight="1">
      <c r="A38" s="248"/>
      <c r="B38" s="244"/>
      <c r="C38" s="244"/>
      <c r="D38" s="244"/>
      <c r="E38" s="244"/>
      <c r="F38" s="244"/>
      <c r="G38" s="1131" t="s">
        <v>495</v>
      </c>
      <c r="H38" s="1132"/>
      <c r="I38" s="1132"/>
      <c r="J38" s="1133"/>
      <c r="K38" s="297">
        <v>832</v>
      </c>
      <c r="L38" s="297">
        <v>71</v>
      </c>
      <c r="M38" s="298">
        <v>24</v>
      </c>
      <c r="N38" s="299">
        <v>195.8</v>
      </c>
      <c r="O38" s="293"/>
    </row>
    <row r="39" spans="1:16">
      <c r="A39" s="248"/>
      <c r="B39" s="244"/>
      <c r="C39" s="244"/>
      <c r="D39" s="244"/>
      <c r="E39" s="244"/>
      <c r="F39" s="244"/>
      <c r="G39" s="1131" t="s">
        <v>496</v>
      </c>
      <c r="H39" s="1132"/>
      <c r="I39" s="1132"/>
      <c r="J39" s="1133"/>
      <c r="K39" s="300">
        <v>-77650</v>
      </c>
      <c r="L39" s="300">
        <v>-6673</v>
      </c>
      <c r="M39" s="301">
        <v>-3963</v>
      </c>
      <c r="N39" s="302">
        <v>68.400000000000006</v>
      </c>
      <c r="O39" s="293"/>
    </row>
    <row r="40" spans="1:16" ht="27" customHeight="1">
      <c r="A40" s="248"/>
      <c r="B40" s="244"/>
      <c r="C40" s="244"/>
      <c r="D40" s="244"/>
      <c r="E40" s="244"/>
      <c r="F40" s="244"/>
      <c r="G40" s="1128" t="s">
        <v>497</v>
      </c>
      <c r="H40" s="1129"/>
      <c r="I40" s="1129"/>
      <c r="J40" s="1130"/>
      <c r="K40" s="300">
        <v>-2044127</v>
      </c>
      <c r="L40" s="300">
        <v>-175658</v>
      </c>
      <c r="M40" s="301">
        <v>-77210</v>
      </c>
      <c r="N40" s="302">
        <v>127.5</v>
      </c>
      <c r="O40" s="293"/>
    </row>
    <row r="41" spans="1:16">
      <c r="A41" s="248"/>
      <c r="B41" s="244"/>
      <c r="C41" s="244"/>
      <c r="D41" s="244"/>
      <c r="E41" s="244"/>
      <c r="F41" s="244"/>
      <c r="G41" s="1134" t="s">
        <v>281</v>
      </c>
      <c r="H41" s="1135"/>
      <c r="I41" s="1135"/>
      <c r="J41" s="1136"/>
      <c r="K41" s="294">
        <v>970296</v>
      </c>
      <c r="L41" s="300">
        <v>83380</v>
      </c>
      <c r="M41" s="301">
        <v>40420</v>
      </c>
      <c r="N41" s="302">
        <v>106.3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2493483</v>
      </c>
      <c r="J51" s="320">
        <v>203616</v>
      </c>
      <c r="K51" s="321">
        <v>7.9</v>
      </c>
      <c r="L51" s="322">
        <v>127151</v>
      </c>
      <c r="M51" s="323">
        <v>51.8</v>
      </c>
      <c r="N51" s="324">
        <v>-43.9</v>
      </c>
    </row>
    <row r="52" spans="1:14">
      <c r="A52" s="248"/>
      <c r="B52" s="244"/>
      <c r="C52" s="244"/>
      <c r="D52" s="244"/>
      <c r="E52" s="244"/>
      <c r="F52" s="244"/>
      <c r="G52" s="325"/>
      <c r="H52" s="326" t="s">
        <v>508</v>
      </c>
      <c r="I52" s="327">
        <v>808081</v>
      </c>
      <c r="J52" s="328">
        <v>65987</v>
      </c>
      <c r="K52" s="329">
        <v>168.3</v>
      </c>
      <c r="L52" s="330">
        <v>72559</v>
      </c>
      <c r="M52" s="331">
        <v>74.900000000000006</v>
      </c>
      <c r="N52" s="332">
        <v>93.4</v>
      </c>
    </row>
    <row r="53" spans="1:14">
      <c r="A53" s="248"/>
      <c r="B53" s="244"/>
      <c r="C53" s="244"/>
      <c r="D53" s="244"/>
      <c r="E53" s="244"/>
      <c r="F53" s="244"/>
      <c r="G53" s="310" t="s">
        <v>509</v>
      </c>
      <c r="H53" s="311"/>
      <c r="I53" s="319">
        <v>2371688</v>
      </c>
      <c r="J53" s="320">
        <v>196690</v>
      </c>
      <c r="K53" s="321">
        <v>-3.4</v>
      </c>
      <c r="L53" s="322">
        <v>147869</v>
      </c>
      <c r="M53" s="323">
        <v>16.3</v>
      </c>
      <c r="N53" s="324">
        <v>-19.7</v>
      </c>
    </row>
    <row r="54" spans="1:14">
      <c r="A54" s="248"/>
      <c r="B54" s="244"/>
      <c r="C54" s="244"/>
      <c r="D54" s="244"/>
      <c r="E54" s="244"/>
      <c r="F54" s="244"/>
      <c r="G54" s="325"/>
      <c r="H54" s="326" t="s">
        <v>508</v>
      </c>
      <c r="I54" s="327">
        <v>1334602</v>
      </c>
      <c r="J54" s="328">
        <v>110682</v>
      </c>
      <c r="K54" s="329">
        <v>67.7</v>
      </c>
      <c r="L54" s="330">
        <v>63271</v>
      </c>
      <c r="M54" s="331">
        <v>-12.8</v>
      </c>
      <c r="N54" s="332">
        <v>80.5</v>
      </c>
    </row>
    <row r="55" spans="1:14">
      <c r="A55" s="248"/>
      <c r="B55" s="244"/>
      <c r="C55" s="244"/>
      <c r="D55" s="244"/>
      <c r="E55" s="244"/>
      <c r="F55" s="244"/>
      <c r="G55" s="310" t="s">
        <v>510</v>
      </c>
      <c r="H55" s="311"/>
      <c r="I55" s="319">
        <v>1884363</v>
      </c>
      <c r="J55" s="320">
        <v>159112</v>
      </c>
      <c r="K55" s="321">
        <v>-19.100000000000001</v>
      </c>
      <c r="L55" s="322">
        <v>117242</v>
      </c>
      <c r="M55" s="323">
        <v>-20.7</v>
      </c>
      <c r="N55" s="324">
        <v>1.6</v>
      </c>
    </row>
    <row r="56" spans="1:14">
      <c r="A56" s="248"/>
      <c r="B56" s="244"/>
      <c r="C56" s="244"/>
      <c r="D56" s="244"/>
      <c r="E56" s="244"/>
      <c r="F56" s="244"/>
      <c r="G56" s="325"/>
      <c r="H56" s="326" t="s">
        <v>508</v>
      </c>
      <c r="I56" s="327">
        <v>1022977</v>
      </c>
      <c r="J56" s="328">
        <v>86378</v>
      </c>
      <c r="K56" s="329">
        <v>-22</v>
      </c>
      <c r="L56" s="330">
        <v>59388</v>
      </c>
      <c r="M56" s="331">
        <v>-6.1</v>
      </c>
      <c r="N56" s="332">
        <v>-15.9</v>
      </c>
    </row>
    <row r="57" spans="1:14">
      <c r="A57" s="248"/>
      <c r="B57" s="244"/>
      <c r="C57" s="244"/>
      <c r="D57" s="244"/>
      <c r="E57" s="244"/>
      <c r="F57" s="244"/>
      <c r="G57" s="310" t="s">
        <v>511</v>
      </c>
      <c r="H57" s="311"/>
      <c r="I57" s="319">
        <v>1496925</v>
      </c>
      <c r="J57" s="320">
        <v>127474</v>
      </c>
      <c r="K57" s="321">
        <v>-19.899999999999999</v>
      </c>
      <c r="L57" s="322">
        <v>114097</v>
      </c>
      <c r="M57" s="323">
        <v>-2.7</v>
      </c>
      <c r="N57" s="324">
        <v>-17.2</v>
      </c>
    </row>
    <row r="58" spans="1:14">
      <c r="A58" s="248"/>
      <c r="B58" s="244"/>
      <c r="C58" s="244"/>
      <c r="D58" s="244"/>
      <c r="E58" s="244"/>
      <c r="F58" s="244"/>
      <c r="G58" s="325"/>
      <c r="H58" s="326" t="s">
        <v>508</v>
      </c>
      <c r="I58" s="327">
        <v>697969</v>
      </c>
      <c r="J58" s="328">
        <v>59437</v>
      </c>
      <c r="K58" s="329">
        <v>-31.2</v>
      </c>
      <c r="L58" s="330">
        <v>61630</v>
      </c>
      <c r="M58" s="331">
        <v>3.8</v>
      </c>
      <c r="N58" s="332">
        <v>-35</v>
      </c>
    </row>
    <row r="59" spans="1:14">
      <c r="A59" s="248"/>
      <c r="B59" s="244"/>
      <c r="C59" s="244"/>
      <c r="D59" s="244"/>
      <c r="E59" s="244"/>
      <c r="F59" s="244"/>
      <c r="G59" s="310" t="s">
        <v>512</v>
      </c>
      <c r="H59" s="311"/>
      <c r="I59" s="319">
        <v>1819652</v>
      </c>
      <c r="J59" s="320">
        <v>156368</v>
      </c>
      <c r="K59" s="321">
        <v>22.7</v>
      </c>
      <c r="L59" s="322">
        <v>136577</v>
      </c>
      <c r="M59" s="323">
        <v>19.7</v>
      </c>
      <c r="N59" s="324">
        <v>3</v>
      </c>
    </row>
    <row r="60" spans="1:14">
      <c r="A60" s="248"/>
      <c r="B60" s="244"/>
      <c r="C60" s="244"/>
      <c r="D60" s="244"/>
      <c r="E60" s="244"/>
      <c r="F60" s="244"/>
      <c r="G60" s="325"/>
      <c r="H60" s="326" t="s">
        <v>508</v>
      </c>
      <c r="I60" s="333">
        <v>793890</v>
      </c>
      <c r="J60" s="328">
        <v>68221</v>
      </c>
      <c r="K60" s="329">
        <v>14.8</v>
      </c>
      <c r="L60" s="330">
        <v>59645</v>
      </c>
      <c r="M60" s="331">
        <v>-3.2</v>
      </c>
      <c r="N60" s="332">
        <v>18</v>
      </c>
    </row>
    <row r="61" spans="1:14">
      <c r="A61" s="248"/>
      <c r="B61" s="244"/>
      <c r="C61" s="244"/>
      <c r="D61" s="244"/>
      <c r="E61" s="244"/>
      <c r="F61" s="244"/>
      <c r="G61" s="310" t="s">
        <v>513</v>
      </c>
      <c r="H61" s="334"/>
      <c r="I61" s="335">
        <v>2013222</v>
      </c>
      <c r="J61" s="336">
        <v>168652</v>
      </c>
      <c r="K61" s="337">
        <v>-2.4</v>
      </c>
      <c r="L61" s="338">
        <v>128587</v>
      </c>
      <c r="M61" s="339">
        <v>12.9</v>
      </c>
      <c r="N61" s="324">
        <v>-15.3</v>
      </c>
    </row>
    <row r="62" spans="1:14">
      <c r="A62" s="248"/>
      <c r="B62" s="244"/>
      <c r="C62" s="244"/>
      <c r="D62" s="244"/>
      <c r="E62" s="244"/>
      <c r="F62" s="244"/>
      <c r="G62" s="325"/>
      <c r="H62" s="326" t="s">
        <v>508</v>
      </c>
      <c r="I62" s="327">
        <v>931504</v>
      </c>
      <c r="J62" s="328">
        <v>78141</v>
      </c>
      <c r="K62" s="329">
        <v>39.5</v>
      </c>
      <c r="L62" s="330">
        <v>63299</v>
      </c>
      <c r="M62" s="331">
        <v>11.3</v>
      </c>
      <c r="N62" s="332">
        <v>28.2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4.78</v>
      </c>
      <c r="G47" s="12">
        <v>7.43</v>
      </c>
      <c r="H47" s="12">
        <v>5.61</v>
      </c>
      <c r="I47" s="12">
        <v>7.34</v>
      </c>
      <c r="J47" s="13">
        <v>6.7</v>
      </c>
    </row>
    <row r="48" spans="2:10" ht="57.75" customHeight="1">
      <c r="B48" s="14"/>
      <c r="C48" s="1139" t="s">
        <v>4</v>
      </c>
      <c r="D48" s="1139"/>
      <c r="E48" s="1140"/>
      <c r="F48" s="15">
        <v>1.96</v>
      </c>
      <c r="G48" s="16">
        <v>2.06</v>
      </c>
      <c r="H48" s="16">
        <v>1.87</v>
      </c>
      <c r="I48" s="16">
        <v>3.14</v>
      </c>
      <c r="J48" s="17">
        <v>2.88</v>
      </c>
    </row>
    <row r="49" spans="2:10" ht="57.75" customHeight="1" thickBot="1">
      <c r="B49" s="18"/>
      <c r="C49" s="1141" t="s">
        <v>5</v>
      </c>
      <c r="D49" s="1141"/>
      <c r="E49" s="1142"/>
      <c r="F49" s="19">
        <v>7.42</v>
      </c>
      <c r="G49" s="20">
        <v>6.73</v>
      </c>
      <c r="H49" s="20" t="s">
        <v>520</v>
      </c>
      <c r="I49" s="20">
        <v>3.06</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1.93</v>
      </c>
      <c r="G34" s="33">
        <v>2.0099999999999998</v>
      </c>
      <c r="H34" s="33">
        <v>1.8</v>
      </c>
      <c r="I34" s="33">
        <v>3.03</v>
      </c>
      <c r="J34" s="34">
        <v>2.76</v>
      </c>
      <c r="K34" s="22"/>
      <c r="L34" s="22"/>
      <c r="M34" s="22"/>
      <c r="N34" s="22"/>
      <c r="O34" s="22"/>
      <c r="P34" s="22"/>
    </row>
    <row r="35" spans="1:16" ht="39" customHeight="1">
      <c r="A35" s="22"/>
      <c r="B35" s="35"/>
      <c r="C35" s="1143" t="s">
        <v>523</v>
      </c>
      <c r="D35" s="1144"/>
      <c r="E35" s="1145"/>
      <c r="F35" s="36">
        <v>0.05</v>
      </c>
      <c r="G35" s="37">
        <v>0.09</v>
      </c>
      <c r="H35" s="37">
        <v>0.14000000000000001</v>
      </c>
      <c r="I35" s="37">
        <v>0.13</v>
      </c>
      <c r="J35" s="38">
        <v>0.24</v>
      </c>
      <c r="K35" s="22"/>
      <c r="L35" s="22"/>
      <c r="M35" s="22"/>
      <c r="N35" s="22"/>
      <c r="O35" s="22"/>
      <c r="P35" s="22"/>
    </row>
    <row r="36" spans="1:16" ht="39" customHeight="1">
      <c r="A36" s="22"/>
      <c r="B36" s="35"/>
      <c r="C36" s="1143" t="s">
        <v>524</v>
      </c>
      <c r="D36" s="1144"/>
      <c r="E36" s="1145"/>
      <c r="F36" s="36">
        <v>0.26</v>
      </c>
      <c r="G36" s="37">
        <v>0.19</v>
      </c>
      <c r="H36" s="37">
        <v>0</v>
      </c>
      <c r="I36" s="37">
        <v>0.16</v>
      </c>
      <c r="J36" s="38">
        <v>0.21</v>
      </c>
      <c r="K36" s="22"/>
      <c r="L36" s="22"/>
      <c r="M36" s="22"/>
      <c r="N36" s="22"/>
      <c r="O36" s="22"/>
      <c r="P36" s="22"/>
    </row>
    <row r="37" spans="1:16" ht="39" customHeight="1">
      <c r="A37" s="22"/>
      <c r="B37" s="35"/>
      <c r="C37" s="1143" t="s">
        <v>525</v>
      </c>
      <c r="D37" s="1144"/>
      <c r="E37" s="1145"/>
      <c r="F37" s="36">
        <v>0.02</v>
      </c>
      <c r="G37" s="37">
        <v>0.05</v>
      </c>
      <c r="H37" s="37">
        <v>7.0000000000000007E-2</v>
      </c>
      <c r="I37" s="37">
        <v>0.11</v>
      </c>
      <c r="J37" s="38">
        <v>0.13</v>
      </c>
      <c r="K37" s="22"/>
      <c r="L37" s="22"/>
      <c r="M37" s="22"/>
      <c r="N37" s="22"/>
      <c r="O37" s="22"/>
      <c r="P37" s="22"/>
    </row>
    <row r="38" spans="1:16" ht="39" customHeight="1">
      <c r="A38" s="22"/>
      <c r="B38" s="35"/>
      <c r="C38" s="1143" t="s">
        <v>526</v>
      </c>
      <c r="D38" s="1144"/>
      <c r="E38" s="1145"/>
      <c r="F38" s="36">
        <v>0.02</v>
      </c>
      <c r="G38" s="37">
        <v>0.03</v>
      </c>
      <c r="H38" s="37">
        <v>0.02</v>
      </c>
      <c r="I38" s="37">
        <v>0.04</v>
      </c>
      <c r="J38" s="38">
        <v>0.04</v>
      </c>
      <c r="K38" s="22"/>
      <c r="L38" s="22"/>
      <c r="M38" s="22"/>
      <c r="N38" s="22"/>
      <c r="O38" s="22"/>
      <c r="P38" s="22"/>
    </row>
    <row r="39" spans="1:16" ht="39" customHeight="1">
      <c r="A39" s="22"/>
      <c r="B39" s="35"/>
      <c r="C39" s="1143" t="s">
        <v>527</v>
      </c>
      <c r="D39" s="1144"/>
      <c r="E39" s="1145"/>
      <c r="F39" s="36">
        <v>0.03</v>
      </c>
      <c r="G39" s="37">
        <v>0.04</v>
      </c>
      <c r="H39" s="37">
        <v>0.04</v>
      </c>
      <c r="I39" s="37">
        <v>0.03</v>
      </c>
      <c r="J39" s="38">
        <v>0.03</v>
      </c>
      <c r="K39" s="22"/>
      <c r="L39" s="22"/>
      <c r="M39" s="22"/>
      <c r="N39" s="22"/>
      <c r="O39" s="22"/>
      <c r="P39" s="22"/>
    </row>
    <row r="40" spans="1:16" ht="39" customHeight="1">
      <c r="A40" s="22"/>
      <c r="B40" s="35"/>
      <c r="C40" s="1143" t="s">
        <v>528</v>
      </c>
      <c r="D40" s="1144"/>
      <c r="E40" s="1145"/>
      <c r="F40" s="36">
        <v>0.03</v>
      </c>
      <c r="G40" s="37">
        <v>0.03</v>
      </c>
      <c r="H40" s="37">
        <v>7.0000000000000007E-2</v>
      </c>
      <c r="I40" s="37">
        <v>0.02</v>
      </c>
      <c r="J40" s="38">
        <v>0.03</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2359</v>
      </c>
      <c r="L45" s="60">
        <v>2169</v>
      </c>
      <c r="M45" s="60">
        <v>2157</v>
      </c>
      <c r="N45" s="60">
        <v>2312</v>
      </c>
      <c r="O45" s="61">
        <v>2298</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647</v>
      </c>
      <c r="L48" s="64">
        <v>697</v>
      </c>
      <c r="M48" s="64">
        <v>653</v>
      </c>
      <c r="N48" s="64">
        <v>667</v>
      </c>
      <c r="O48" s="65">
        <v>674</v>
      </c>
      <c r="P48" s="48"/>
      <c r="Q48" s="48"/>
      <c r="R48" s="48"/>
      <c r="S48" s="48"/>
      <c r="T48" s="48"/>
      <c r="U48" s="48"/>
    </row>
    <row r="49" spans="1:21" ht="30.75" customHeight="1">
      <c r="A49" s="48"/>
      <c r="B49" s="1161"/>
      <c r="C49" s="1162"/>
      <c r="D49" s="62"/>
      <c r="E49" s="1153" t="s">
        <v>16</v>
      </c>
      <c r="F49" s="1153"/>
      <c r="G49" s="1153"/>
      <c r="H49" s="1153"/>
      <c r="I49" s="1153"/>
      <c r="J49" s="1154"/>
      <c r="K49" s="63">
        <v>159</v>
      </c>
      <c r="L49" s="64">
        <v>181</v>
      </c>
      <c r="M49" s="64">
        <v>177</v>
      </c>
      <c r="N49" s="64">
        <v>141</v>
      </c>
      <c r="O49" s="65">
        <v>111</v>
      </c>
      <c r="P49" s="48"/>
      <c r="Q49" s="48"/>
      <c r="R49" s="48"/>
      <c r="S49" s="48"/>
      <c r="T49" s="48"/>
      <c r="U49" s="48"/>
    </row>
    <row r="50" spans="1:21" ht="30.75" customHeight="1">
      <c r="A50" s="48"/>
      <c r="B50" s="1161"/>
      <c r="C50" s="1162"/>
      <c r="D50" s="62"/>
      <c r="E50" s="1153" t="s">
        <v>17</v>
      </c>
      <c r="F50" s="1153"/>
      <c r="G50" s="1153"/>
      <c r="H50" s="1153"/>
      <c r="I50" s="1153"/>
      <c r="J50" s="1154"/>
      <c r="K50" s="63">
        <v>9</v>
      </c>
      <c r="L50" s="64">
        <v>9</v>
      </c>
      <c r="M50" s="64">
        <v>6</v>
      </c>
      <c r="N50" s="64">
        <v>10</v>
      </c>
      <c r="O50" s="65">
        <v>9</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v>0</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2172</v>
      </c>
      <c r="L52" s="64">
        <v>2180</v>
      </c>
      <c r="M52" s="64">
        <v>2141</v>
      </c>
      <c r="N52" s="64">
        <v>2196</v>
      </c>
      <c r="O52" s="65">
        <v>2122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1004</v>
      </c>
      <c r="L53" s="69">
        <v>877</v>
      </c>
      <c r="M53" s="69">
        <v>852</v>
      </c>
      <c r="N53" s="69">
        <v>935</v>
      </c>
      <c r="O53" s="70">
        <v>971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柳川　修司</cp:lastModifiedBy>
  <cp:lastPrinted>2015-04-16T12:54:22Z</cp:lastPrinted>
  <dcterms:created xsi:type="dcterms:W3CDTF">2015-02-17T07:25:08Z</dcterms:created>
  <dcterms:modified xsi:type="dcterms:W3CDTF">2015-04-27T23:53:30Z</dcterms:modified>
</cp:coreProperties>
</file>