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Ohnansv\各課共通\04企画財政課\H27\14_財政\08_財政調査\00_全般\160331_【依頼：4／19〆切】財政状況資料集の作成について\06町→県（調整後再提出）\"/>
    </mc:Choice>
  </mc:AlternateContent>
  <workbookProtection workbookPassword="979D" lockStructure="1"/>
  <bookViews>
    <workbookView xWindow="0" yWindow="0" windowWidth="20100" windowHeight="8820"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s="1"/>
  <c r="U35" i="9" s="1"/>
  <c r="U36" i="9" s="1"/>
  <c r="CO34" i="9"/>
  <c r="BW34" i="9"/>
  <c r="BW35" i="9" s="1"/>
  <c r="BW36" i="9" s="1"/>
  <c r="BW37" i="9" s="1"/>
  <c r="BW38" i="9" s="1"/>
  <c r="BW39" i="9" s="1"/>
  <c r="BW40" i="9" s="1"/>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<sst xmlns="http://schemas.openxmlformats.org/spreadsheetml/2006/main" count="954" uniqueCount="551">
  <si>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</si>
  <si>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</si>
  <si>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</si>
  <si>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</si>
  <si>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</si>
  <si>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</si>
  <si>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</si>
  <si>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</si>
  <si>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</si>
  <si>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</si>
  <si>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</si>
  <si>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</si>
  <si>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</si>
  <si>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</si>
  <si>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</si>
  <si>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</si>
  <si>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</si>
  <si>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</si>
  <si>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</si>
  <si>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</si>
  <si>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</si>
  <si>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</si>
  <si>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</si>
  <si>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</si>
  <si>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</si>
  <si>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</si>
  <si>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</si>
  <si>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</si>
  <si>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</si>
  <si>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</si>
  <si>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</si>
  <si>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</si>
  <si>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</si>
  <si>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</si>
  <si>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</si>
  <si>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</si>
  <si>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</si>
  <si>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</si>
  <si>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</si>
  <si>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</si>
  <si>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</si>
  <si>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</si>
  <si>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</si>
  <si>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</si>
  <si>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</si>
  <si>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</si>
  <si>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</si>
  <si>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</si>
  <si>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</si>
  <si>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</si>
  <si>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</si>
  <si>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</si>
  <si>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</si>
  <si>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</si>
  <si>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</si>
  <si>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</si>
  <si>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</si>
  <si>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</si>
  <si>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</si>
  <si>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</si>
  <si>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</si>
  <si>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</si>
  <si>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</si>
  <si>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</si>
  <si>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</si>
  <si>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</si>
  <si>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</si>
  <si>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</si>
  <si>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</si>
  <si>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</si>
  <si>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</si>
  <si>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</si>
  <si>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</si>
  <si>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</si>
  <si>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</si>
  <si>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</si>
  <si>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</si>
  <si>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</si>
  <si>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</si>
  <si>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</si>
  <si>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</si>
  <si>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</si>
  <si>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</si>
  <si>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</si>
  <si>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</si>
  <si>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</si>
  <si>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</si>
  <si>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</si>
  <si>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</si>
  <si>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</si>
  <si>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</si>
  <si>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</si>
  <si>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</si>
  <si>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</si>
  <si>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</si>
  <si>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</si>
  <si>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</si>
  <si>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</si>
  <si>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</si>
  <si>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</si>
  <si>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</si>
  <si>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</si>
  <si>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</si>
  <si>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</si>
  <si>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</si>
  <si>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</si>
  <si>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</si>
  <si>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</si>
  <si>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</si>
  <si>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</si>
  <si>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</si>
  <si>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</si>
  <si>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</si>
  <si>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</si>
  <si>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</si>
  <si>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</si>
  <si>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</si>
  <si>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</si>
  <si>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</si>
  <si>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</si>
  <si>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</si>
  <si>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</si>
  <si>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</si>
  <si>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</si>
  <si>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</si>
  <si>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</si>
  <si>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</si>
  <si>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</si>
  <si>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</si>
  <si>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</si>
  <si>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</si>
  <si>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</si>
  <si>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</si>
  <si>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</si>
  <si>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</si>
  <si>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</si>
  <si>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</si>
  <si>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</si>
  <si>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</si>
  <si>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</si>
  <si>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</si>
  <si>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</si>
  <si>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</si>
  <si>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</si>
  <si>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</si>
  <si>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</si>
  <si>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</si>
  <si>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</si>
  <si>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</si>
  <si>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</si>
  <si>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</si>
  <si>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</si>
  <si>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</si>
  <si>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</si>
  <si>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</si>
  <si>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</si>
  <si>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</si>
  <si>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</si>
  <si>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</si>
  <si>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</si>
  <si>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</si>
  <si>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</si>
  <si>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</si>
  <si>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</si>
  <si>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</si>
  <si>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</si>
  <si>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</si>
  <si>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</si>
  <si>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</si>
  <si>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</si>
  <si>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</si>
  <si>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</si>
  <si>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</si>
  <si>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</si>
  <si>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</si>
  <si>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</si>
  <si>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</si>
  <si>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</si>
  <si>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</si>
  <si>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</si>
  <si>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</si>
  <si>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</si>
  <si>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</si>
  <si>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</si>
  <si>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</si>
  <si>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</si>
  <si>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</si>
  <si>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</si>
  <si>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</si>
  <si>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</si>
  <si>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</si>
  <si>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</si>
  <si>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</si>
  <si>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</si>
  <si>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</si>
  <si>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</si>
  <si>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</si>
  <si>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</si>
  <si>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</si>
  <si>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</si>
  <si>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</si>
  <si>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</si>
  <si>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</si>
  <si>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</si>
  <si>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</si>
  <si>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</si>
  <si>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</si>
  <si>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</si>
  <si>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</si>
  <si>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</si>
  <si>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</si>
  <si>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</si>
  <si>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</si>
  <si>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</si>
  <si>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</si>
  <si>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</si>
  <si>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</si>
  <si>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</si>
  <si>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</si>
  <si>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</si>
  <si>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</si>
  <si>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</si>
  <si>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</si>
  <si>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</si>
  <si>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</si>
  <si>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</si>
  <si>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</si>
  <si>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</si>
  <si>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</si>
  <si>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</si>
  <si>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</si>
  <si>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</si>
  <si>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</si>
  <si>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</si>
  <si>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</si>
  <si>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</si>
  <si>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</si>
  <si>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</si>
  <si>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</si>
  <si>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</si>
  <si>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</si>
  <si>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</si>
  <si>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</si>
  <si>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</si>
  <si>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</si>
  <si>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</si>
  <si>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</si>
  <si>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</si>
  <si>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</si>
  <si>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</si>
  <si>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</si>
  <si>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</si>
  <si>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</si>
  <si>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</si>
  <si>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</si>
  <si>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</si>
  <si>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</si>
  <si>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</si>
  <si>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</si>
  <si>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</si>
  <si>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</si>
  <si>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</si>
  <si>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</si>
  <si>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</si>
  <si>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</si>
  <si>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</si>
  <si>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</si>
  <si>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</si>
  <si>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</si>
  <si>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</si>
  <si>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</si>
  <si>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</si>
  <si>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</si>
  <si>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</si>
  <si>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</si>
  <si>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</si>
  <si>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</si>
  <si>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</si>
  <si>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</si>
  <si>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</si>
  <si>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</si>
  <si>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</si>
  <si>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</si>
  <si>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</si>
  <si>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</si>
  <si>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</si>
  <si>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</si>
  <si>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</si>
  <si>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</si>
  <si>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</si>
  <si>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</si>
  <si>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</si>
  <si>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</si>
  <si>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</si>
  <si>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</si>
  <si>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</si>
  <si>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</si>
  <si>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</si>
  <si>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</si>
  <si>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</si>
  <si>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</si>
  <si>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</si>
  <si>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</si>
  <si>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</si>
  <si>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</si>
  <si>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</si>
  <si>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</si>
  <si>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</si>
  <si>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</si>
  <si>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</si>
  <si>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</si>
  <si>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</si>
  <si>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</si>
  <si>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</si>
  <si>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</si>
  <si>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</si>
  <si>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</si>
  <si>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</si>
  <si>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</si>
  <si>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</si>
  <si>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</si>
  <si>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</si>
  <si>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</si>
  <si>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</si>
  <si>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</si>
  <si>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</si>
  <si>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</si>
  <si>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</si>
  <si>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</si>
  <si>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</si>
  <si>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</si>
  <si>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</si>
  <si>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</si>
  <si>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</si>
  <si>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</si>
  <si>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</si>
  <si>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</si>
  <si>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</si>
  <si>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</si>
  <si>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</si>
  <si>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</si>
  <si>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</si>
  <si>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</si>
  <si>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</si>
  <si>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</si>
  <si>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</si>
  <si>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</si>
  <si>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</si>
  <si>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</si>
  <si>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</si>
  <si>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</si>
  <si>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</si>
  <si>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</si>
  <si>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</si>
  <si>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</si>
  <si>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</si>
  <si>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</si>
  <si>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</si>
  <si>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</si>
  <si>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</si>
  <si>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</si>
  <si>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</si>
  <si>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</si>
  <si>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</si>
  <si>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</si>
  <si>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</si>
  <si>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</si>
  <si>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</si>
  <si>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</si>
  <si>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</si>
  <si>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</si>
  <si>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</si>
  <si>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</si>
  <si>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</si>
  <si>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</si>
  <si>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</si>
  <si>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</si>
  <si>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</si>
  <si>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</si>
  <si>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</si>
  <si>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</si>
  <si>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</si>
  <si>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</si>
  <si>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</si>
  <si>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国民健康保険事業（直診勘定）</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</si>
  <si>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</si>
  <si>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</si>
  <si>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</si>
  <si>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</si>
  <si>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</si>
  <si>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</si>
  <si>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</si>
  <si>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</si>
  <si>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</si>
  <si>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</si>
  <si>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</si>
  <si>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</si>
  <si>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</si>
  <si>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</si>
  <si>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</si>
  <si>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</si>
  <si>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</si>
  <si>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</si>
  <si>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</si>
  <si>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</si>
  <si>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</si>
  <si>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</si>
  <si>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</si>
  <si>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</si>
  <si>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</si>
  <si>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</si>
  <si>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</si>
  <si>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</si>
  <si>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</si>
  <si>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</si>
  <si>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</si>
  <si>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</si>
  <si>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</si>
  <si>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</si>
  <si>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</si>
  <si>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</si>
  <si>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</si>
  <si>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</si>
  <si>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</si>
  <si>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</si>
  <si>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</si>
  <si>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</si>
  <si>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</si>
  <si>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</si>
  <si>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</si>
  <si>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</si>
  <si>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</si>
  <si>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</si>
  <si>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</si>
  <si>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</si>
  <si>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</si>
  <si>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</si>
  <si>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</si>
  <si>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</si>
  <si>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</si>
  <si>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</si>
  <si>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</si>
  <si>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</si>
  <si>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</si>
  <si>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</si>
  <si>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</si>
  <si>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</si>
  <si>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</si>
  <si>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</si>
  <si>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</si>
  <si>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</si>
  <si>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</si>
  <si>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</si>
  <si>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</si>
  <si>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</si>
  <si>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</si>
  <si>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</si>
  <si>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</si>
  <si>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</si>
  <si>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</si>
  <si>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</si>
  <si>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</si>
  <si>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</si>
  <si>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</si>
  <si>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</si>
  <si>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</si>
  <si>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</si>
  <si>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</si>
  <si>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</si>
  <si>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</si>
  <si>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</si>
  <si>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</si>
  <si>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</si>
  <si>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</si>
  <si>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</si>
  <si>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</si>
  <si>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</si>
  <si>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</si>
  <si>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</si>
  <si>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</si>
  <si>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</si>
  <si>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</si>
  <si>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</si>
  <si>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</si>
  <si>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</si>
  <si>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</si>
  <si>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</si>
  <si>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</si>
  <si>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</si>
  <si>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</si>
  <si>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</si>
  <si>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</si>
  <si>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</si>
  <si>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</si>
  <si>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</si>
  <si>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</si>
  <si>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</si>
  <si>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</si>
  <si>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</si>
  <si>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</si>
  <si>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</si>
  <si>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</si>
  <si>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</si>
  <si>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</si>
  <si>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</si>
  <si>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</si>
  <si>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</si>
  <si>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</si>
  <si>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</si>
  <si>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</si>
  <si>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</si>
  <si>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</si>
  <si>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</si>
  <si>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</si>
  <si>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</si>
  <si>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</si>
  <si>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</si>
  <si>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</si>
  <si>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</si>
  <si>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</si>
  <si>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</si>
  <si>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</si>
  <si>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</si>
  <si>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</si>
  <si>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</si>
  <si>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</si>
  <si>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</si>
  <si>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</si>
  <si>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2.28</t>
  </si>
  <si>
    <t>▲ 1.06</t>
  </si>
  <si>
    <t>一般会計</t>
  </si>
  <si>
    <t>国民健康保険事業</t>
  </si>
  <si>
    <t>下水道事業</t>
  </si>
  <si>
    <t>電気通信事業</t>
  </si>
  <si>
    <t>国民健康保険事業（直診勘定）</t>
  </si>
  <si>
    <t>後期高齢者医療事業</t>
  </si>
  <si>
    <t>簡易水道事業</t>
  </si>
  <si>
    <t>その他会計（赤字）</t>
  </si>
  <si>
    <t>その他会計（黒字）</t>
  </si>
  <si>
    <t>-</t>
    <phoneticPr fontId="2"/>
  </si>
  <si>
    <t>-</t>
    <phoneticPr fontId="2"/>
  </si>
  <si>
    <t>邑智郡総合事務組合（普通）</t>
    <rPh sb="0" eb="3">
      <t>オオチグン</t>
    </rPh>
    <rPh sb="3" eb="5">
      <t>ソウゴウ</t>
    </rPh>
    <rPh sb="5" eb="7">
      <t>ジム</t>
    </rPh>
    <rPh sb="7" eb="9">
      <t>クミアイ</t>
    </rPh>
    <rPh sb="10" eb="12">
      <t>フツウ</t>
    </rPh>
    <phoneticPr fontId="22"/>
  </si>
  <si>
    <t>邑智郡総合事務組合（介護）</t>
    <rPh sb="0" eb="3">
      <t>オオチグン</t>
    </rPh>
    <rPh sb="3" eb="5">
      <t>ソウゴウ</t>
    </rPh>
    <rPh sb="5" eb="7">
      <t>ジム</t>
    </rPh>
    <rPh sb="7" eb="9">
      <t>クミアイ</t>
    </rPh>
    <rPh sb="10" eb="12">
      <t>カイゴ</t>
    </rPh>
    <phoneticPr fontId="22"/>
  </si>
  <si>
    <t>邑智郡公立病院組合</t>
    <rPh sb="0" eb="3">
      <t>オオチグン</t>
    </rPh>
    <rPh sb="3" eb="5">
      <t>コウリツ</t>
    </rPh>
    <rPh sb="5" eb="7">
      <t>ビョウイン</t>
    </rPh>
    <rPh sb="7" eb="9">
      <t>クミアイ</t>
    </rPh>
    <phoneticPr fontId="22"/>
  </si>
  <si>
    <t>江津邑智消防組合</t>
    <rPh sb="0" eb="2">
      <t>ゴウツ</t>
    </rPh>
    <rPh sb="2" eb="4">
      <t>オオチ</t>
    </rPh>
    <rPh sb="4" eb="6">
      <t>ショウボウ</t>
    </rPh>
    <rPh sb="6" eb="8">
      <t>クミアイ</t>
    </rPh>
    <phoneticPr fontId="22"/>
  </si>
  <si>
    <t>島根県市町村総合事務組合</t>
    <rPh sb="0" eb="3">
      <t>シマネケン</t>
    </rPh>
    <rPh sb="3" eb="6">
      <t>シチョウソン</t>
    </rPh>
    <rPh sb="6" eb="8">
      <t>ソウゴウ</t>
    </rPh>
    <rPh sb="8" eb="10">
      <t>ジム</t>
    </rPh>
    <rPh sb="10" eb="12">
      <t>クミアイ</t>
    </rPh>
    <phoneticPr fontId="2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</si>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</sst>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196690</c:v>
                </c:pt>
                <c:pt idx="1">
                  <c:v>159112</c:v>
                </c:pt>
                <c:pt idx="2">
                  <c:v>127474</c:v>
                </c:pt>
                <c:pt idx="3">
                  <c:v>156368</c:v>
                </c:pt>
                <c:pt idx="4">
                  <c:v>162312</c:v>
                </c:pt>
              </c:numCache>
            </c:numRef>
          </c:val>
          <c:smooth val="0"/>
        </c:ser>
        <c:dLbls>
          <c:showLegendKey val="0"/>
          <c:showVal val="0"/>
          <c:showCatName val="0"/>
          <c:showSerName val="0"/>
          <c:showPercent val="0"/>
          <c:showBubbleSize val="0"/>
        </c:dLbls>
        <c:marker val="1"/>
        <c:smooth val="0"/>
        <c:axId val="213461504"/>
        <c:axId val="214106768"/>
      </c:lineChart>
      <c:catAx>
        <c:axId val="2134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06768"/>
        <c:crosses val="autoZero"/>
        <c:auto val="1"/>
        <c:lblAlgn val="ctr"/>
        <c:lblOffset val="100"/>
        <c:tickLblSkip val="1"/>
        <c:tickMarkSkip val="1"/>
        <c:noMultiLvlLbl val="0"/>
      </c:catAx>
      <c:valAx>
        <c:axId val="214106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c:v>
                </c:pt>
                <c:pt idx="1">
                  <c:v>1.87</c:v>
                </c:pt>
                <c:pt idx="2">
                  <c:v>3.14</c:v>
                </c:pt>
                <c:pt idx="3">
                  <c:v>2.88</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7.43</c:v>
                </c:pt>
                <c:pt idx="1">
                  <c:v>5.61</c:v>
                </c:pt>
                <c:pt idx="2">
                  <c:v>7.34</c:v>
                </c:pt>
                <c:pt idx="3">
                  <c:v>6.7</c:v>
                </c:pt>
                <c:pt idx="4">
                  <c:v>4.54</c:v>
                </c:pt>
              </c:numCache>
            </c:numRef>
          </c:val>
        </c:ser>
        <c:dLbls>
          <c:showLegendKey val="0"/>
          <c:showVal val="0"/>
          <c:showCatName val="0"/>
          <c:showSerName val="0"/>
          <c:showPercent val="0"/>
          <c:showBubbleSize val="0"/>
        </c:dLbls>
        <c:gapWidth val="250"/>
        <c:overlap val="100"/>
        <c:axId val="214107552"/>
        <c:axId val="214107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6.73</c:v>
                </c:pt>
                <c:pt idx="1">
                  <c:v>-2.2799999999999998</c:v>
                </c:pt>
                <c:pt idx="2">
                  <c:v>3.06</c:v>
                </c:pt>
                <c:pt idx="3">
                  <c:v>-1.06</c:v>
                </c:pt>
                <c:pt idx="4">
                  <c:v>2.15</c:v>
                </c:pt>
              </c:numCache>
            </c:numRef>
          </c:val>
          <c:smooth val="0"/>
        </c:ser>
        <c:dLbls>
          <c:showLegendKey val="0"/>
          <c:showVal val="0"/>
          <c:showCatName val="0"/>
          <c:showSerName val="0"/>
          <c:showPercent val="0"/>
          <c:showBubbleSize val="0"/>
        </c:dLbls>
        <c:marker val="1"/>
        <c:smooth val="0"/>
        <c:axId val="214107552"/>
        <c:axId val="214107944"/>
      </c:lineChart>
      <c:catAx>
        <c:axId val="2141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107944"/>
        <c:crosses val="autoZero"/>
        <c:auto val="1"/>
        <c:lblAlgn val="ctr"/>
        <c:lblOffset val="100"/>
        <c:tickLblSkip val="1"/>
        <c:tickMarkSkip val="1"/>
        <c:noMultiLvlLbl val="0"/>
      </c:catAx>
      <c:valAx>
        <c:axId val="21410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7.0000000000000007E-2</c:v>
                </c:pt>
                <c:pt idx="4">
                  <c:v>#N/A</c:v>
                </c:pt>
                <c:pt idx="5">
                  <c:v>0.02</c:v>
                </c:pt>
                <c:pt idx="6">
                  <c:v>#N/A</c:v>
                </c:pt>
                <c:pt idx="7">
                  <c:v>0.03</c:v>
                </c:pt>
                <c:pt idx="8">
                  <c:v>#N/A</c:v>
                </c:pt>
                <c:pt idx="9">
                  <c:v>0.03</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0.04</c:v>
                </c:pt>
              </c:numCache>
            </c:numRef>
          </c:val>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0.04</c:v>
                </c:pt>
                <c:pt idx="8">
                  <c:v>#N/A</c:v>
                </c:pt>
                <c:pt idx="9">
                  <c:v>0.05</c:v>
                </c:pt>
              </c:numCache>
            </c:numRef>
          </c:val>
        </c:ser>
        <c:ser>
          <c:idx val="6"/>
          <c:order val="6"/>
          <c:tx>
            <c:strRef>
              <c:f>データシート!$A$33</c:f>
              <c:strCache>
                <c:ptCount val="1"/>
                <c:pt idx="0">
                  <c:v>電気通信事業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0.06</c:v>
                </c:pt>
                <c:pt idx="4">
                  <c:v>#N/A</c:v>
                </c:pt>
                <c:pt idx="5">
                  <c:v>0.11</c:v>
                </c:pt>
                <c:pt idx="6">
                  <c:v>#N/A</c:v>
                </c:pt>
                <c:pt idx="7">
                  <c:v>0.12</c:v>
                </c:pt>
                <c:pt idx="8">
                  <c:v>#N/A</c:v>
                </c:pt>
                <c:pt idx="9">
                  <c:v>0.11</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0.13</c:v>
                </c:pt>
                <c:pt idx="4">
                  <c:v>#N/A</c:v>
                </c:pt>
                <c:pt idx="5">
                  <c:v>0.12</c:v>
                </c:pt>
                <c:pt idx="6">
                  <c:v>#N/A</c:v>
                </c:pt>
                <c:pt idx="7">
                  <c:v>0.24</c:v>
                </c:pt>
                <c:pt idx="8">
                  <c:v>#N/A</c:v>
                </c:pt>
                <c:pt idx="9">
                  <c:v>0.12</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0.19</c:v>
                </c:pt>
                <c:pt idx="2">
                  <c:v>#N/A</c:v>
                </c:pt>
                <c:pt idx="3">
                  <c:v>0</c:v>
                </c:pt>
                <c:pt idx="4">
                  <c:v>#N/A</c:v>
                </c:pt>
                <c:pt idx="5">
                  <c:v>0.15</c:v>
                </c:pt>
                <c:pt idx="6">
                  <c:v>#N/A</c:v>
                </c:pt>
                <c:pt idx="7">
                  <c:v>0.2</c:v>
                </c:pt>
                <c:pt idx="8">
                  <c:v>#N/A</c:v>
                </c:pt>
                <c:pt idx="9">
                  <c:v>0.18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c:v>
                </c:pt>
                <c:pt idx="2">
                  <c:v>#N/A</c:v>
                </c:pt>
                <c:pt idx="3">
                  <c:v>1.8</c:v>
                </c:pt>
                <c:pt idx="4">
                  <c:v>#N/A</c:v>
                </c:pt>
                <c:pt idx="5">
                  <c:v>3.02</c:v>
                </c:pt>
                <c:pt idx="6">
                  <c:v>#N/A</c:v>
                </c:pt>
                <c:pt idx="7">
                  <c:v>2.75</c:v>
                </c:pt>
                <c:pt idx="8">
                  <c:v>#N/A</c:v>
                </c:pt>
                <c:pt idx="9">
                  <c:v>7.16</c:v>
                </c:pt>
              </c:numCache>
            </c:numRef>
          </c:val>
        </c:ser>
        <c:dLbls>
          <c:showLegendKey val="0"/>
          <c:showVal val="0"/>
          <c:showCatName val="0"/>
          <c:showSerName val="0"/>
          <c:showPercent val="0"/>
          <c:showBubbleSize val="0"/>
        </c:dLbls>
        <c:gapWidth val="150"/>
        <c:overlap val="100"/>
        <c:axId val="213459544"/>
        <c:axId val="214108336"/>
      </c:barChart>
      <c:catAx>
        <c:axId val="21345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08336"/>
        <c:crosses val="autoZero"/>
        <c:auto val="1"/>
        <c:lblAlgn val="ctr"/>
        <c:lblOffset val="100"/>
        <c:tickLblSkip val="1"/>
        <c:tickMarkSkip val="1"/>
        <c:noMultiLvlLbl val="0"/>
      </c:catAx>
      <c:valAx>
        <c:axId val="21410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59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2180</c:v>
                </c:pt>
                <c:pt idx="5">
                  <c:v>2141</c:v>
                </c:pt>
                <c:pt idx="8">
                  <c:v>2196</c:v>
                </c:pt>
                <c:pt idx="11">
                  <c:v>2122</c:v>
                </c:pt>
                <c:pt idx="14">
                  <c:v>2122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6</c:v>
                </c:pt>
                <c:pt idx="6">
                  <c:v>10</c:v>
                </c:pt>
                <c:pt idx="9">
                  <c:v>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181</c:v>
                </c:pt>
                <c:pt idx="3">
                  <c:v>177</c:v>
                </c:pt>
                <c:pt idx="6">
                  <c:v>141</c:v>
                </c:pt>
                <c:pt idx="9">
                  <c:v>111</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697</c:v>
                </c:pt>
                <c:pt idx="3">
                  <c:v>653</c:v>
                </c:pt>
                <c:pt idx="6">
                  <c:v>667</c:v>
                </c:pt>
                <c:pt idx="9">
                  <c:v>674</c:v>
                </c:pt>
                <c:pt idx="12">
                  <c:v>685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2169</c:v>
                </c:pt>
                <c:pt idx="3">
                  <c:v>2157</c:v>
                </c:pt>
                <c:pt idx="6">
                  <c:v>2312</c:v>
                </c:pt>
                <c:pt idx="9">
                  <c:v>2298</c:v>
                </c:pt>
                <c:pt idx="12">
                  <c:v>2236</c:v>
                </c:pt>
              </c:numCache>
            </c:numRef>
          </c:val>
        </c:ser>
        <c:dLbls>
          <c:showLegendKey val="0"/>
          <c:showVal val="0"/>
          <c:showCatName val="0"/>
          <c:showSerName val="0"/>
          <c:showPercent val="0"/>
          <c:showBubbleSize val="0"/>
        </c:dLbls>
        <c:gapWidth val="100"/>
        <c:overlap val="100"/>
        <c:axId val="214109120"/>
        <c:axId val="214109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877</c:v>
                </c:pt>
                <c:pt idx="2">
                  <c:v>#N/A</c:v>
                </c:pt>
                <c:pt idx="3">
                  <c:v>#N/A</c:v>
                </c:pt>
                <c:pt idx="4">
                  <c:v>852</c:v>
                </c:pt>
                <c:pt idx="5">
                  <c:v>#N/A</c:v>
                </c:pt>
                <c:pt idx="6">
                  <c:v>#N/A</c:v>
                </c:pt>
                <c:pt idx="7">
                  <c:v>935</c:v>
                </c:pt>
                <c:pt idx="8">
                  <c:v>#N/A</c:v>
                </c:pt>
                <c:pt idx="9">
                  <c:v>#N/A</c:v>
                </c:pt>
                <c:pt idx="10">
                  <c:v>971</c:v>
                </c:pt>
                <c:pt idx="11">
                  <c:v>#N/A</c:v>
                </c:pt>
                <c:pt idx="12">
                  <c:v>#N/A</c:v>
                </c:pt>
                <c:pt idx="13">
                  <c:v>903</c:v>
                </c:pt>
                <c:pt idx="14">
                  <c:v>#N/A</c:v>
                </c:pt>
              </c:numCache>
            </c:numRef>
          </c:val>
          <c:smooth val="0"/>
        </c:ser>
        <c:dLbls>
          <c:showLegendKey val="0"/>
          <c:showVal val="0"/>
          <c:showCatName val="0"/>
          <c:showSerName val="0"/>
          <c:showPercent val="0"/>
          <c:showBubbleSize val="0"/>
        </c:dLbls>
        <c:marker val="1"/>
        <c:smooth val="0"/>
        <c:axId val="214109120"/>
        <c:axId val="214109512"/>
      </c:lineChart>
      <c:catAx>
        <c:axId val="2141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09512"/>
        <c:crosses val="autoZero"/>
        <c:auto val="1"/>
        <c:lblAlgn val="ctr"/>
        <c:lblOffset val="100"/>
        <c:tickLblSkip val="1"/>
        <c:tickMarkSkip val="1"/>
        <c:noMultiLvlLbl val="0"/>
      </c:catAx>
      <c:valAx>
        <c:axId val="214109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19151</c:v>
                </c:pt>
                <c:pt idx="5">
                  <c:v>18694</c:v>
                </c:pt>
                <c:pt idx="8">
                  <c:v>18085</c:v>
                </c:pt>
                <c:pt idx="11">
                  <c:v>18034</c:v>
                </c:pt>
                <c:pt idx="14">
                  <c:v>17336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537</c:v>
                </c:pt>
                <c:pt idx="5">
                  <c:v>529</c:v>
                </c:pt>
                <c:pt idx="8">
                  <c:v>516</c:v>
                </c:pt>
                <c:pt idx="11">
                  <c:v>420</c:v>
                </c:pt>
                <c:pt idx="14">
                  <c:v>409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1854</c:v>
                </c:pt>
                <c:pt idx="5">
                  <c:v>2395</c:v>
                </c:pt>
                <c:pt idx="8">
                  <c:v>2638</c:v>
                </c:pt>
                <c:pt idx="11">
                  <c:v>2783</c:v>
                </c:pt>
                <c:pt idx="14">
                  <c:v>2543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2294</c:v>
                </c:pt>
                <c:pt idx="3">
                  <c:v>2292</c:v>
                </c:pt>
                <c:pt idx="6">
                  <c:v>2366</c:v>
                </c:pt>
                <c:pt idx="9">
                  <c:v>2269</c:v>
                </c:pt>
                <c:pt idx="12">
                  <c:v>2190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850</c:v>
                </c:pt>
                <c:pt idx="3">
                  <c:v>881</c:v>
                </c:pt>
                <c:pt idx="6">
                  <c:v>967</c:v>
                </c:pt>
                <c:pt idx="9">
                  <c:v>1691</c:v>
                </c:pt>
                <c:pt idx="12">
                  <c:v>1051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10965</c:v>
                </c:pt>
                <c:pt idx="3">
                  <c:v>10577</c:v>
                </c:pt>
                <c:pt idx="6">
                  <c:v>10436</c:v>
                </c:pt>
                <c:pt idx="9">
                  <c:v>9892</c:v>
                </c:pt>
                <c:pt idx="12">
                  <c:v>9670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32</c:v>
                </c:pt>
                <c:pt idx="6">
                  <c:v>82</c:v>
                </c:pt>
                <c:pt idx="9">
                  <c:v>340</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17096</c:v>
                </c:pt>
                <c:pt idx="3">
                  <c:v>16782</c:v>
                </c:pt>
                <c:pt idx="6">
                  <c:v>16134</c:v>
                </c:pt>
                <c:pt idx="9">
                  <c:v>16007</c:v>
                </c:pt>
                <c:pt idx="12">
                  <c:v>15575</c:v>
                </c:pt>
              </c:numCache>
            </c:numRef>
          </c:val>
        </c:ser>
        <c:dLbls>
          <c:showLegendKey val="0"/>
          <c:showVal val="0"/>
          <c:showCatName val="0"/>
          <c:showSerName val="0"/>
          <c:showPercent val="0"/>
          <c:showBubbleSize val="0"/>
        </c:dLbls>
        <c:gapWidth val="100"/>
        <c:overlap val="100"/>
        <c:axId val="367153200"/>
        <c:axId val="367153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9698</c:v>
                </c:pt>
                <c:pt idx="2">
                  <c:v>#N/A</c:v>
                </c:pt>
                <c:pt idx="3">
                  <c:v>#N/A</c:v>
                </c:pt>
                <c:pt idx="4">
                  <c:v>8946</c:v>
                </c:pt>
                <c:pt idx="5">
                  <c:v>#N/A</c:v>
                </c:pt>
                <c:pt idx="6">
                  <c:v>#N/A</c:v>
                </c:pt>
                <c:pt idx="7">
                  <c:v>8746</c:v>
                </c:pt>
                <c:pt idx="8">
                  <c:v>#N/A</c:v>
                </c:pt>
                <c:pt idx="9">
                  <c:v>#N/A</c:v>
                </c:pt>
                <c:pt idx="10">
                  <c:v>8962</c:v>
                </c:pt>
                <c:pt idx="11">
                  <c:v>#N/A</c:v>
                </c:pt>
                <c:pt idx="12">
                  <c:v>#N/A</c:v>
                </c:pt>
                <c:pt idx="13">
                  <c:v>8266</c:v>
                </c:pt>
                <c:pt idx="14">
                  <c:v>#N/A</c:v>
                </c:pt>
              </c:numCache>
            </c:numRef>
          </c:val>
          <c:smooth val="0"/>
        </c:ser>
        <c:dLbls>
          <c:showLegendKey val="0"/>
          <c:showVal val="0"/>
          <c:showCatName val="0"/>
          <c:showSerName val="0"/>
          <c:showPercent val="0"/>
          <c:showBubbleSize val="0"/>
        </c:dLbls>
        <c:marker val="1"/>
        <c:smooth val="0"/>
        <c:axId val="367153200"/>
        <c:axId val="367153592"/>
      </c:lineChart>
      <c:catAx>
        <c:axId val="36715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7153592"/>
        <c:crosses val="autoZero"/>
        <c:auto val="1"/>
        <c:lblAlgn val="ctr"/>
        <c:lblOffset val="100"/>
        <c:tickLblSkip val="1"/>
        <c:tickMarkSkip val="1"/>
        <c:noMultiLvlLbl val="0"/>
      </c:catAx>
      <c:valAx>
        <c:axId val="36715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15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11,489
11,426
419.29
15,156,323
14,192,519
563,684
7,743,581
15,574,848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人口一人当たりの税及び税交付金は類似団体平均並みであるのに対して、公債費等の影響で基準財政需要額が類似団体と比較して高いことが低位にある理由と考えられる。　　　　</a:t>
          </a:r>
        </a:p>
        <a:p>
          <a:r>
            <a:rPr kumimoji="1" lang="ja-JP" altLang="en-US" sz="1300">
              <a:latin typeface="ＭＳ Ｐゴシック"/>
            </a:rPr>
            <a:t>　現在行っている、新発債の制限を継続するとともに、直営事業の民間移譲を行い財政状況の改善に努める。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3" name="直線コネクタ 72"/>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6" name="直線コネクタ 75"/>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151994</xdr:rowOff>
    </xdr:from>
    <xdr:ext cx="762000" cy="259045"/>
    <xdr:sp macro="" textlink="">
      <xdr:nvSpPr>
        <xdr:cNvPr id="87"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各性質別の内訳は、公債費　</a:t>
          </a:r>
          <a:r>
            <a:rPr kumimoji="1" lang="en-US" altLang="ja-JP" sz="1300">
              <a:latin typeface="ＭＳ Ｐゴシック"/>
            </a:rPr>
            <a:t>28.0</a:t>
          </a:r>
          <a:r>
            <a:rPr kumimoji="1" lang="ja-JP" altLang="en-US" sz="1300">
              <a:latin typeface="ＭＳ Ｐゴシック"/>
            </a:rPr>
            <a:t>％が最大で以下人件費　</a:t>
          </a:r>
          <a:r>
            <a:rPr kumimoji="1" lang="en-US" altLang="ja-JP" sz="1300">
              <a:latin typeface="ＭＳ Ｐゴシック"/>
            </a:rPr>
            <a:t>17.5</a:t>
          </a:r>
          <a:r>
            <a:rPr kumimoji="1" lang="ja-JP" altLang="en-US" sz="1300">
              <a:latin typeface="ＭＳ Ｐゴシック"/>
            </a:rPr>
            <a:t>％、補助費　</a:t>
          </a:r>
          <a:r>
            <a:rPr kumimoji="1" lang="en-US" altLang="ja-JP" sz="1300">
              <a:latin typeface="ＭＳ Ｐゴシック"/>
            </a:rPr>
            <a:t>15.7</a:t>
          </a:r>
          <a:r>
            <a:rPr kumimoji="1" lang="ja-JP" altLang="en-US" sz="1300">
              <a:latin typeface="ＭＳ Ｐゴシック"/>
            </a:rPr>
            <a:t>％、繰出金　</a:t>
          </a:r>
          <a:r>
            <a:rPr kumimoji="1" lang="en-US" altLang="ja-JP" sz="1300">
              <a:latin typeface="ＭＳ Ｐゴシック"/>
            </a:rPr>
            <a:t>14.0</a:t>
          </a:r>
          <a:r>
            <a:rPr kumimoji="1" lang="ja-JP" altLang="en-US" sz="1300">
              <a:latin typeface="ＭＳ Ｐゴシック"/>
            </a:rPr>
            <a:t>％、物件費　</a:t>
          </a:r>
          <a:r>
            <a:rPr kumimoji="1" lang="en-US" altLang="ja-JP" sz="1300">
              <a:latin typeface="ＭＳ Ｐゴシック"/>
            </a:rPr>
            <a:t>11.5</a:t>
          </a:r>
          <a:r>
            <a:rPr kumimoji="1" lang="ja-JP" altLang="en-US" sz="1300">
              <a:latin typeface="ＭＳ Ｐゴシック"/>
            </a:rPr>
            <a:t>％と続く。</a:t>
          </a:r>
          <a:endParaRPr kumimoji="1" lang="en-US" altLang="ja-JP" sz="1300">
            <a:latin typeface="ＭＳ Ｐゴシック"/>
          </a:endParaRPr>
        </a:p>
        <a:p>
          <a:r>
            <a:rPr kumimoji="1" lang="ja-JP" altLang="en-US" sz="1300">
              <a:latin typeface="ＭＳ Ｐゴシック"/>
            </a:rPr>
            <a:t>　町村合併まで福祉施設の運営を直営で行っていたため、近隣自治体と比較して職員数が多い状態にあったが、事業の民間委託等を行い職員数の削減を行っている。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65</xdr:row>
      <xdr:rowOff>85090</xdr:rowOff>
    </xdr:to>
    <xdr:cxnSp macro="">
      <xdr:nvCxnSpPr>
        <xdr:cNvPr id="128" name="直線コネクタ 127"/>
        <xdr:cNvCxnSpPr/>
      </xdr:nvCxnSpPr>
      <xdr:spPr>
        <a:xfrm>
          <a:off x="4114800" y="112148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65</xdr:row>
      <xdr:rowOff>89916</xdr:rowOff>
    </xdr:to>
    <xdr:cxnSp macro="">
      <xdr:nvCxnSpPr>
        <xdr:cNvPr id="131" name="直線コネクタ 130"/>
        <xdr:cNvCxnSpPr/>
      </xdr:nvCxnSpPr>
      <xdr:spPr>
        <a:xfrm flipV="1">
          <a:off x="3225800" y="1121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56134</xdr:rowOff>
    </xdr:from>
    <xdr:to>
      <xdr:col>4</xdr:col>
      <xdr:colOff>482600</xdr:colOff>
      <xdr:row>65</xdr:row>
      <xdr:rowOff>89916</xdr:rowOff>
    </xdr:to>
    <xdr:cxnSp macro="">
      <xdr:nvCxnSpPr>
        <xdr:cNvPr id="134" name="直線コネクタ 133"/>
        <xdr:cNvCxnSpPr/>
      </xdr:nvCxnSpPr>
      <xdr:spPr>
        <a:xfrm>
          <a:off x="2336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65</xdr:row>
      <xdr:rowOff>56134</xdr:rowOff>
    </xdr:to>
    <xdr:cxnSp macro="">
      <xdr:nvCxnSpPr>
        <xdr:cNvPr id="137" name="直線コネクタ 136"/>
        <xdr:cNvCxnSpPr/>
      </xdr:nvCxnSpPr>
      <xdr:spPr>
        <a:xfrm>
          <a:off x="1447800" y="1086739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7" name="円/楕円 146"/>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48"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49" name="円/楕円 148"/>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0" name="テキスト ボックス 149"/>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39116</xdr:rowOff>
    </xdr:from>
    <xdr:to>
      <xdr:col>4</xdr:col>
      <xdr:colOff>533400</xdr:colOff>
      <xdr:row>65</xdr:row>
      <xdr:rowOff>140716</xdr:rowOff>
    </xdr:to>
    <xdr:sp macro="" textlink="">
      <xdr:nvSpPr>
        <xdr:cNvPr id="151" name="円/楕円 150"/>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125493</xdr:rowOff>
    </xdr:from>
    <xdr:ext cx="762000" cy="259045"/>
    <xdr:sp macro="" textlink="">
      <xdr:nvSpPr>
        <xdr:cNvPr id="152" name="テキスト ボックス 151"/>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5334</xdr:rowOff>
    </xdr:from>
    <xdr:to>
      <xdr:col>3</xdr:col>
      <xdr:colOff>330200</xdr:colOff>
      <xdr:row>65</xdr:row>
      <xdr:rowOff>106934</xdr:rowOff>
    </xdr:to>
    <xdr:sp macro="" textlink="">
      <xdr:nvSpPr>
        <xdr:cNvPr id="153" name="円/楕円 152"/>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91711</xdr:rowOff>
    </xdr:from>
    <xdr:ext cx="762000" cy="259045"/>
    <xdr:sp macro="" textlink="">
      <xdr:nvSpPr>
        <xdr:cNvPr id="154" name="テキスト ボックス 153"/>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5" name="円/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[271,438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類似団体と比較して１人当たりの人件費及び物件費が多い。</a:t>
          </a:r>
          <a:endParaRPr kumimoji="1" lang="en-US" altLang="ja-JP" sz="1300">
            <a:latin typeface="ＭＳ Ｐゴシック"/>
          </a:endParaRPr>
        </a:p>
        <a:p>
          <a:r>
            <a:rPr kumimoji="1" lang="ja-JP" altLang="en-US" sz="1300">
              <a:latin typeface="ＭＳ Ｐゴシック"/>
            </a:rPr>
            <a:t>　人口は減少傾向にあるが、面積は広大で居住地が分散しているため、窓口業務等行政サービスの集約化が難しく、職員数の削減や設備の維持管理経費の削減が行えていないのが一因である。</a:t>
          </a:r>
          <a:endParaRPr kumimoji="1" lang="en-US" altLang="ja-JP" sz="1300">
            <a:latin typeface="ＭＳ Ｐゴシック"/>
          </a:endParaRPr>
        </a:p>
        <a:p>
          <a:r>
            <a:rPr kumimoji="1" lang="ja-JP" altLang="en-US" sz="1300">
              <a:latin typeface="ＭＳ Ｐゴシック"/>
            </a:rPr>
            <a:t>　ほかに福祉施設の指定管理料、共同処理を行う事務組合に対する負担金があるため類似団体より金額が大きい。</a:t>
          </a:r>
          <a:endParaRPr kumimoji="1" lang="en-US" altLang="ja-JP" sz="1300">
            <a:latin typeface="ＭＳ Ｐゴシック"/>
          </a:endParaRPr>
        </a:p>
        <a:p>
          <a:r>
            <a:rPr kumimoji="1" lang="ja-JP" altLang="en-US" sz="1300">
              <a:latin typeface="ＭＳ Ｐゴシック"/>
            </a:rPr>
            <a:t>　今後も限られた財源、条件の中で効率的かつ適正な行政サービスの提供に努める。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139001</xdr:rowOff>
    </xdr:from>
    <xdr:to>
      <xdr:col>7</xdr:col>
      <xdr:colOff>152400</xdr:colOff>
      <xdr:row>87</xdr:row>
      <xdr:rowOff>9007</xdr:rowOff>
    </xdr:to>
    <xdr:cxnSp macro="">
      <xdr:nvCxnSpPr>
        <xdr:cNvPr id="193" name="直線コネクタ 192"/>
        <xdr:cNvCxnSpPr/>
      </xdr:nvCxnSpPr>
      <xdr:spPr>
        <a:xfrm>
          <a:off x="4114800" y="14883701"/>
          <a:ext cx="8382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135623</xdr:rowOff>
    </xdr:from>
    <xdr:to>
      <xdr:col>6</xdr:col>
      <xdr:colOff>0</xdr:colOff>
      <xdr:row>86</xdr:row>
      <xdr:rowOff>139001</xdr:rowOff>
    </xdr:to>
    <xdr:cxnSp macro="">
      <xdr:nvCxnSpPr>
        <xdr:cNvPr id="196" name="直線コネクタ 195"/>
        <xdr:cNvCxnSpPr/>
      </xdr:nvCxnSpPr>
      <xdr:spPr>
        <a:xfrm>
          <a:off x="3225800" y="14880323"/>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135623</xdr:rowOff>
    </xdr:from>
    <xdr:to>
      <xdr:col>4</xdr:col>
      <xdr:colOff>482600</xdr:colOff>
      <xdr:row>86</xdr:row>
      <xdr:rowOff>167579</xdr:rowOff>
    </xdr:to>
    <xdr:cxnSp macro="">
      <xdr:nvCxnSpPr>
        <xdr:cNvPr id="199" name="直線コネクタ 198"/>
        <xdr:cNvCxnSpPr/>
      </xdr:nvCxnSpPr>
      <xdr:spPr>
        <a:xfrm flipV="1">
          <a:off x="2336800" y="14880323"/>
          <a:ext cx="889000" cy="3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69879</xdr:rowOff>
    </xdr:from>
    <xdr:to>
      <xdr:col>3</xdr:col>
      <xdr:colOff>279400</xdr:colOff>
      <xdr:row>86</xdr:row>
      <xdr:rowOff>167579</xdr:rowOff>
    </xdr:to>
    <xdr:cxnSp macro="">
      <xdr:nvCxnSpPr>
        <xdr:cNvPr id="202" name="直線コネクタ 201"/>
        <xdr:cNvCxnSpPr/>
      </xdr:nvCxnSpPr>
      <xdr:spPr>
        <a:xfrm>
          <a:off x="1447800" y="14814579"/>
          <a:ext cx="889000" cy="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129657</xdr:rowOff>
    </xdr:from>
    <xdr:to>
      <xdr:col>7</xdr:col>
      <xdr:colOff>203200</xdr:colOff>
      <xdr:row>87</xdr:row>
      <xdr:rowOff>59807</xdr:rowOff>
    </xdr:to>
    <xdr:sp macro="" textlink="">
      <xdr:nvSpPr>
        <xdr:cNvPr id="212" name="円/楕円 211"/>
        <xdr:cNvSpPr/>
      </xdr:nvSpPr>
      <xdr:spPr>
        <a:xfrm>
          <a:off x="4902200" y="148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101734</xdr:rowOff>
    </xdr:from>
    <xdr:ext cx="762000" cy="259045"/>
    <xdr:sp macro="" textlink="">
      <xdr:nvSpPr>
        <xdr:cNvPr id="213" name="人件費・物件費等の状況該当値テキスト"/>
        <xdr:cNvSpPr txBox="1"/>
      </xdr:nvSpPr>
      <xdr:spPr>
        <a:xfrm>
          <a:off x="5041900" y="148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88201</xdr:rowOff>
    </xdr:from>
    <xdr:to>
      <xdr:col>6</xdr:col>
      <xdr:colOff>50800</xdr:colOff>
      <xdr:row>87</xdr:row>
      <xdr:rowOff>18351</xdr:rowOff>
    </xdr:to>
    <xdr:sp macro="" textlink="">
      <xdr:nvSpPr>
        <xdr:cNvPr id="214" name="円/楕円 213"/>
        <xdr:cNvSpPr/>
      </xdr:nvSpPr>
      <xdr:spPr>
        <a:xfrm>
          <a:off x="4064000" y="148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3128</xdr:rowOff>
    </xdr:from>
    <xdr:ext cx="736600" cy="259045"/>
    <xdr:sp macro="" textlink="">
      <xdr:nvSpPr>
        <xdr:cNvPr id="215" name="テキスト ボックス 214"/>
        <xdr:cNvSpPr txBox="1"/>
      </xdr:nvSpPr>
      <xdr:spPr>
        <a:xfrm>
          <a:off x="3733800" y="1491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84823</xdr:rowOff>
    </xdr:from>
    <xdr:to>
      <xdr:col>4</xdr:col>
      <xdr:colOff>533400</xdr:colOff>
      <xdr:row>87</xdr:row>
      <xdr:rowOff>14973</xdr:rowOff>
    </xdr:to>
    <xdr:sp macro="" textlink="">
      <xdr:nvSpPr>
        <xdr:cNvPr id="216" name="円/楕円 215"/>
        <xdr:cNvSpPr/>
      </xdr:nvSpPr>
      <xdr:spPr>
        <a:xfrm>
          <a:off x="3175000" y="148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171200</xdr:rowOff>
    </xdr:from>
    <xdr:ext cx="762000" cy="259045"/>
    <xdr:sp macro="" textlink="">
      <xdr:nvSpPr>
        <xdr:cNvPr id="217" name="テキスト ボックス 216"/>
        <xdr:cNvSpPr txBox="1"/>
      </xdr:nvSpPr>
      <xdr:spPr>
        <a:xfrm>
          <a:off x="2844800" y="1491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116779</xdr:rowOff>
    </xdr:from>
    <xdr:to>
      <xdr:col>3</xdr:col>
      <xdr:colOff>330200</xdr:colOff>
      <xdr:row>87</xdr:row>
      <xdr:rowOff>46929</xdr:rowOff>
    </xdr:to>
    <xdr:sp macro="" textlink="">
      <xdr:nvSpPr>
        <xdr:cNvPr id="218" name="円/楕円 217"/>
        <xdr:cNvSpPr/>
      </xdr:nvSpPr>
      <xdr:spPr>
        <a:xfrm>
          <a:off x="2286000" y="14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31706</xdr:rowOff>
    </xdr:from>
    <xdr:ext cx="762000" cy="259045"/>
    <xdr:sp macro="" textlink="">
      <xdr:nvSpPr>
        <xdr:cNvPr id="219" name="テキスト ボックス 218"/>
        <xdr:cNvSpPr txBox="1"/>
      </xdr:nvSpPr>
      <xdr:spPr>
        <a:xfrm>
          <a:off x="1955800" y="149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19079</xdr:rowOff>
    </xdr:from>
    <xdr:to>
      <xdr:col>2</xdr:col>
      <xdr:colOff>127000</xdr:colOff>
      <xdr:row>86</xdr:row>
      <xdr:rowOff>120679</xdr:rowOff>
    </xdr:to>
    <xdr:sp macro="" textlink="">
      <xdr:nvSpPr>
        <xdr:cNvPr id="220" name="円/楕円 219"/>
        <xdr:cNvSpPr/>
      </xdr:nvSpPr>
      <xdr:spPr>
        <a:xfrm>
          <a:off x="1397000" y="147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105456</xdr:rowOff>
    </xdr:from>
    <xdr:ext cx="762000" cy="259045"/>
    <xdr:sp macro="" textlink="">
      <xdr:nvSpPr>
        <xdr:cNvPr id="221" name="テキスト ボックス 220"/>
        <xdr:cNvSpPr txBox="1"/>
      </xdr:nvSpPr>
      <xdr:spPr>
        <a:xfrm>
          <a:off x="1066800" y="1485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退職職員に対する新規採用職員の減により職員総数は減少している。</a:t>
          </a:r>
          <a:endParaRPr kumimoji="1" lang="en-US" altLang="ja-JP" sz="1300">
            <a:latin typeface="ＭＳ Ｐゴシック"/>
          </a:endParaRPr>
        </a:p>
        <a:p>
          <a:r>
            <a:rPr kumimoji="1" lang="ja-JP" altLang="en-US" sz="1300">
              <a:latin typeface="ＭＳ Ｐゴシック"/>
            </a:rPr>
            <a:t>　職員の年齢構成が国家公務員と比較して高年齢層が増えていることが要因の一つである。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128270</xdr:rowOff>
    </xdr:to>
    <xdr:cxnSp macro="">
      <xdr:nvCxnSpPr>
        <xdr:cNvPr id="253" name="直線コネクタ 252"/>
        <xdr:cNvCxnSpPr/>
      </xdr:nvCxnSpPr>
      <xdr:spPr>
        <a:xfrm>
          <a:off x="16179800" y="14648435"/>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87</xdr:row>
      <xdr:rowOff>108713</xdr:rowOff>
    </xdr:to>
    <xdr:cxnSp macro="">
      <xdr:nvCxnSpPr>
        <xdr:cNvPr id="256" name="直線コネクタ 255"/>
        <xdr:cNvCxnSpPr/>
      </xdr:nvCxnSpPr>
      <xdr:spPr>
        <a:xfrm flipV="1">
          <a:off x="15290800" y="14648435"/>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87</xdr:row>
      <xdr:rowOff>152146</xdr:rowOff>
    </xdr:to>
    <xdr:cxnSp macro="">
      <xdr:nvCxnSpPr>
        <xdr:cNvPr id="259" name="直線コネクタ 258"/>
        <xdr:cNvCxnSpPr/>
      </xdr:nvCxnSpPr>
      <xdr:spPr>
        <a:xfrm flipV="1">
          <a:off x="14401800" y="150248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87</xdr:row>
      <xdr:rowOff>152146</xdr:rowOff>
    </xdr:to>
    <xdr:cxnSp macro="">
      <xdr:nvCxnSpPr>
        <xdr:cNvPr id="262" name="直線コネクタ 261"/>
        <xdr:cNvCxnSpPr/>
      </xdr:nvCxnSpPr>
      <xdr:spPr>
        <a:xfrm>
          <a:off x="13512800" y="14643608"/>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4" name="円/楕円 273"/>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5" name="テキスト ボックス 274"/>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76" name="円/楕円 275"/>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144290</xdr:rowOff>
    </xdr:from>
    <xdr:ext cx="762000" cy="259045"/>
    <xdr:sp macro="" textlink="">
      <xdr:nvSpPr>
        <xdr:cNvPr id="277" name="テキスト ボックス 276"/>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80" name="円/楕円 279"/>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81" name="テキスト ボックス 280"/>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面積が</a:t>
          </a:r>
          <a:r>
            <a:rPr kumimoji="1" lang="en-US" altLang="ja-JP" sz="1300">
              <a:latin typeface="ＭＳ Ｐゴシック"/>
            </a:rPr>
            <a:t>419.2</a:t>
          </a:r>
          <a:r>
            <a:rPr kumimoji="1" lang="ja-JP" altLang="en-US" sz="1300">
              <a:latin typeface="ＭＳ Ｐゴシック"/>
            </a:rPr>
            <a:t>平方キロメートルと広いうえ、合併により人口が集中している地域が分散しているため、支所等の行政サービスを集約化することによる職員数の削減が困難である。</a:t>
          </a:r>
          <a:endParaRPr kumimoji="1" lang="en-US" altLang="ja-JP" sz="1300">
            <a:latin typeface="ＭＳ Ｐゴシック"/>
          </a:endParaRPr>
        </a:p>
        <a:p>
          <a:r>
            <a:rPr kumimoji="1" lang="ja-JP" altLang="en-US" sz="1300">
              <a:latin typeface="ＭＳ Ｐゴシック"/>
            </a:rPr>
            <a:t>　また、道路や保健福祉事業における個別訪問訪問など、面積に応じた人員配置が必要な事業が多いため、人口に対する職員数が多くなっている。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117505</xdr:rowOff>
    </xdr:from>
    <xdr:to>
      <xdr:col>24</xdr:col>
      <xdr:colOff>558800</xdr:colOff>
      <xdr:row>64</xdr:row>
      <xdr:rowOff>161169</xdr:rowOff>
    </xdr:to>
    <xdr:cxnSp macro="">
      <xdr:nvCxnSpPr>
        <xdr:cNvPr id="318" name="直線コネクタ 317"/>
        <xdr:cNvCxnSpPr/>
      </xdr:nvCxnSpPr>
      <xdr:spPr>
        <a:xfrm>
          <a:off x="16179800" y="11090305"/>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117505</xdr:rowOff>
    </xdr:from>
    <xdr:to>
      <xdr:col>23</xdr:col>
      <xdr:colOff>406400</xdr:colOff>
      <xdr:row>64</xdr:row>
      <xdr:rowOff>160020</xdr:rowOff>
    </xdr:to>
    <xdr:cxnSp macro="">
      <xdr:nvCxnSpPr>
        <xdr:cNvPr id="321" name="直線コネクタ 320"/>
        <xdr:cNvCxnSpPr/>
      </xdr:nvCxnSpPr>
      <xdr:spPr>
        <a:xfrm flipV="1">
          <a:off x="15290800" y="1109030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160020</xdr:rowOff>
    </xdr:from>
    <xdr:to>
      <xdr:col>22</xdr:col>
      <xdr:colOff>203200</xdr:colOff>
      <xdr:row>65</xdr:row>
      <xdr:rowOff>10402</xdr:rowOff>
    </xdr:to>
    <xdr:cxnSp macro="">
      <xdr:nvCxnSpPr>
        <xdr:cNvPr id="324" name="直線コネクタ 323"/>
        <xdr:cNvCxnSpPr/>
      </xdr:nvCxnSpPr>
      <xdr:spPr>
        <a:xfrm flipV="1">
          <a:off x="14401800" y="1113282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128996</xdr:rowOff>
    </xdr:from>
    <xdr:to>
      <xdr:col>21</xdr:col>
      <xdr:colOff>0</xdr:colOff>
      <xdr:row>65</xdr:row>
      <xdr:rowOff>10402</xdr:rowOff>
    </xdr:to>
    <xdr:cxnSp macro="">
      <xdr:nvCxnSpPr>
        <xdr:cNvPr id="327" name="直線コネクタ 326"/>
        <xdr:cNvCxnSpPr/>
      </xdr:nvCxnSpPr>
      <xdr:spPr>
        <a:xfrm>
          <a:off x="13512800" y="111017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110369</xdr:rowOff>
    </xdr:from>
    <xdr:to>
      <xdr:col>24</xdr:col>
      <xdr:colOff>609600</xdr:colOff>
      <xdr:row>65</xdr:row>
      <xdr:rowOff>40519</xdr:rowOff>
    </xdr:to>
    <xdr:sp macro="" textlink="">
      <xdr:nvSpPr>
        <xdr:cNvPr id="337" name="円/楕円 336"/>
        <xdr:cNvSpPr/>
      </xdr:nvSpPr>
      <xdr:spPr>
        <a:xfrm>
          <a:off x="169672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82446</xdr:rowOff>
    </xdr:from>
    <xdr:ext cx="762000" cy="259045"/>
    <xdr:sp macro="" textlink="">
      <xdr:nvSpPr>
        <xdr:cNvPr id="338" name="定員管理の状況該当値テキスト"/>
        <xdr:cNvSpPr txBox="1"/>
      </xdr:nvSpPr>
      <xdr:spPr>
        <a:xfrm>
          <a:off x="17106900" y="110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66705</xdr:rowOff>
    </xdr:from>
    <xdr:to>
      <xdr:col>23</xdr:col>
      <xdr:colOff>457200</xdr:colOff>
      <xdr:row>64</xdr:row>
      <xdr:rowOff>168305</xdr:rowOff>
    </xdr:to>
    <xdr:sp macro="" textlink="">
      <xdr:nvSpPr>
        <xdr:cNvPr id="339" name="円/楕円 338"/>
        <xdr:cNvSpPr/>
      </xdr:nvSpPr>
      <xdr:spPr>
        <a:xfrm>
          <a:off x="16129000" y="11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153082</xdr:rowOff>
    </xdr:from>
    <xdr:ext cx="736600" cy="259045"/>
    <xdr:sp macro="" textlink="">
      <xdr:nvSpPr>
        <xdr:cNvPr id="340" name="テキスト ボックス 339"/>
        <xdr:cNvSpPr txBox="1"/>
      </xdr:nvSpPr>
      <xdr:spPr>
        <a:xfrm>
          <a:off x="15798800" y="1112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109220</xdr:rowOff>
    </xdr:from>
    <xdr:to>
      <xdr:col>22</xdr:col>
      <xdr:colOff>254000</xdr:colOff>
      <xdr:row>65</xdr:row>
      <xdr:rowOff>39370</xdr:rowOff>
    </xdr:to>
    <xdr:sp macro="" textlink="">
      <xdr:nvSpPr>
        <xdr:cNvPr id="341" name="円/楕円 340"/>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42" name="テキスト ボックス 341"/>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131052</xdr:rowOff>
    </xdr:from>
    <xdr:to>
      <xdr:col>21</xdr:col>
      <xdr:colOff>50800</xdr:colOff>
      <xdr:row>65</xdr:row>
      <xdr:rowOff>61202</xdr:rowOff>
    </xdr:to>
    <xdr:sp macro="" textlink="">
      <xdr:nvSpPr>
        <xdr:cNvPr id="343" name="円/楕円 342"/>
        <xdr:cNvSpPr/>
      </xdr:nvSpPr>
      <xdr:spPr>
        <a:xfrm>
          <a:off x="14351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45979</xdr:rowOff>
    </xdr:from>
    <xdr:ext cx="762000" cy="259045"/>
    <xdr:sp macro="" textlink="">
      <xdr:nvSpPr>
        <xdr:cNvPr id="344" name="テキスト ボックス 343"/>
        <xdr:cNvSpPr txBox="1"/>
      </xdr:nvSpPr>
      <xdr:spPr>
        <a:xfrm>
          <a:off x="14020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5" name="円/楕円 344"/>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6" name="テキスト ボックス 345"/>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新発債の抑制を行っており、平成</a:t>
          </a:r>
          <a:r>
            <a:rPr kumimoji="1" lang="en-US" altLang="ja-JP" sz="1300">
              <a:latin typeface="ＭＳ Ｐゴシック"/>
            </a:rPr>
            <a:t>20</a:t>
          </a:r>
          <a:r>
            <a:rPr kumimoji="1" lang="ja-JP" altLang="en-US" sz="1300">
              <a:latin typeface="ＭＳ Ｐゴシック"/>
            </a:rPr>
            <a:t>年度以降の償還ピーク以降は減少傾向であったが、平成</a:t>
          </a:r>
          <a:r>
            <a:rPr kumimoji="1" lang="en-US" altLang="ja-JP" sz="1300">
              <a:latin typeface="ＭＳ Ｐゴシック"/>
            </a:rPr>
            <a:t>22</a:t>
          </a:r>
          <a:r>
            <a:rPr kumimoji="1" lang="ja-JP" altLang="en-US" sz="1300">
              <a:latin typeface="ＭＳ Ｐゴシック"/>
            </a:rPr>
            <a:t>年度まで行っていた繰上償還の効果が無くなったことによりここ数年は増加している。</a:t>
          </a:r>
          <a:endParaRPr kumimoji="1" lang="en-US" altLang="ja-JP" sz="1300">
            <a:latin typeface="ＭＳ Ｐゴシック"/>
          </a:endParaRPr>
        </a:p>
        <a:p>
          <a:r>
            <a:rPr kumimoji="1" lang="ja-JP" altLang="en-US" sz="1300">
              <a:latin typeface="ＭＳ Ｐゴシック"/>
            </a:rPr>
            <a:t>　普通交付税の合併算定替分が減額していくことにより算定上の分母が小さくなっっていることも要因の一つである。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52070</xdr:rowOff>
    </xdr:to>
    <xdr:cxnSp macro="">
      <xdr:nvCxnSpPr>
        <xdr:cNvPr id="381" name="直線コネクタ 380"/>
        <xdr:cNvCxnSpPr/>
      </xdr:nvCxnSpPr>
      <xdr:spPr>
        <a:xfrm>
          <a:off x="16179800" y="704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19896</xdr:rowOff>
    </xdr:to>
    <xdr:cxnSp macro="">
      <xdr:nvCxnSpPr>
        <xdr:cNvPr id="384" name="直線コネクタ 383"/>
        <xdr:cNvCxnSpPr/>
      </xdr:nvCxnSpPr>
      <xdr:spPr>
        <a:xfrm>
          <a:off x="15290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86" name="テキスト ボックス 38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11854</xdr:rowOff>
    </xdr:to>
    <xdr:cxnSp macro="">
      <xdr:nvCxnSpPr>
        <xdr:cNvPr id="387" name="直線コネクタ 386"/>
        <xdr:cNvCxnSpPr/>
      </xdr:nvCxnSpPr>
      <xdr:spPr>
        <a:xfrm flipV="1">
          <a:off x="14401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9" name="テキスト ボックス 38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92287</xdr:rowOff>
    </xdr:to>
    <xdr:cxnSp macro="">
      <xdr:nvCxnSpPr>
        <xdr:cNvPr id="390" name="直線コネクタ 389"/>
        <xdr:cNvCxnSpPr/>
      </xdr:nvCxnSpPr>
      <xdr:spPr>
        <a:xfrm flipV="1">
          <a:off x="13512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0" name="円/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2" name="円/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55473</xdr:rowOff>
    </xdr:from>
    <xdr:ext cx="736600" cy="259045"/>
    <xdr:sp macro="" textlink="">
      <xdr:nvSpPr>
        <xdr:cNvPr id="403" name="テキスト ボックス 402"/>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4" name="円/楕円 403"/>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170621</xdr:rowOff>
    </xdr:from>
    <xdr:ext cx="762000" cy="259045"/>
    <xdr:sp macro="" textlink="">
      <xdr:nvSpPr>
        <xdr:cNvPr id="405" name="テキスト ボックス 404"/>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6" name="円/楕円 405"/>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7" name="テキスト ボックス 406"/>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127864</xdr:rowOff>
    </xdr:from>
    <xdr:ext cx="762000" cy="259045"/>
    <xdr:sp macro="" textlink="">
      <xdr:nvSpPr>
        <xdr:cNvPr id="409" name="テキスト ボックス 408"/>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合併に伴う普通建設事業の財源として起債を用いた事業を多く行ったために類似団体と比較して高い値となっている。</a:t>
          </a:r>
          <a:endParaRPr kumimoji="1" lang="en-US" altLang="ja-JP" sz="1300">
            <a:latin typeface="ＭＳ Ｐゴシック"/>
          </a:endParaRPr>
        </a:p>
        <a:p>
          <a:r>
            <a:rPr kumimoji="1" lang="ja-JP" altLang="en-US" sz="1300">
              <a:latin typeface="ＭＳ Ｐゴシック"/>
            </a:rPr>
            <a:t>　近年、普通建設事業に充てる起債額を抑えていることにより起債残高が減少しており減少傾向にある。ただし、普通交付税額の減額により、算定上の分母が小さくなることが想定されるため、新発債の制限を継続し、将来負担比率を悪化させないよ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68631</xdr:rowOff>
    </xdr:from>
    <xdr:to>
      <xdr:col>24</xdr:col>
      <xdr:colOff>558800</xdr:colOff>
      <xdr:row>18</xdr:row>
      <xdr:rowOff>114478</xdr:rowOff>
    </xdr:to>
    <xdr:cxnSp macro="">
      <xdr:nvCxnSpPr>
        <xdr:cNvPr id="441" name="直線コネクタ 440"/>
        <xdr:cNvCxnSpPr/>
      </xdr:nvCxnSpPr>
      <xdr:spPr>
        <a:xfrm flipV="1">
          <a:off x="16179800" y="315473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2"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91313</xdr:rowOff>
    </xdr:from>
    <xdr:to>
      <xdr:col>23</xdr:col>
      <xdr:colOff>406400</xdr:colOff>
      <xdr:row>18</xdr:row>
      <xdr:rowOff>114478</xdr:rowOff>
    </xdr:to>
    <xdr:cxnSp macro="">
      <xdr:nvCxnSpPr>
        <xdr:cNvPr id="444" name="直線コネクタ 443"/>
        <xdr:cNvCxnSpPr/>
      </xdr:nvCxnSpPr>
      <xdr:spPr>
        <a:xfrm>
          <a:off x="15290800" y="317741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6" name="テキスト ボックス 445"/>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91313</xdr:rowOff>
    </xdr:from>
    <xdr:to>
      <xdr:col>22</xdr:col>
      <xdr:colOff>203200</xdr:colOff>
      <xdr:row>18</xdr:row>
      <xdr:rowOff>108687</xdr:rowOff>
    </xdr:to>
    <xdr:cxnSp macro="">
      <xdr:nvCxnSpPr>
        <xdr:cNvPr id="447" name="直線コネクタ 446"/>
        <xdr:cNvCxnSpPr/>
      </xdr:nvCxnSpPr>
      <xdr:spPr>
        <a:xfrm flipV="1">
          <a:off x="14401800" y="317741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9" name="テキスト ボックス 448"/>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108687</xdr:rowOff>
    </xdr:from>
    <xdr:to>
      <xdr:col>21</xdr:col>
      <xdr:colOff>0</xdr:colOff>
      <xdr:row>18</xdr:row>
      <xdr:rowOff>147295</xdr:rowOff>
    </xdr:to>
    <xdr:cxnSp macro="">
      <xdr:nvCxnSpPr>
        <xdr:cNvPr id="450" name="直線コネクタ 449"/>
        <xdr:cNvCxnSpPr/>
      </xdr:nvCxnSpPr>
      <xdr:spPr>
        <a:xfrm flipV="1">
          <a:off x="13512800" y="319478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2" name="テキスト ボックス 451"/>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17831</xdr:rowOff>
    </xdr:from>
    <xdr:to>
      <xdr:col>24</xdr:col>
      <xdr:colOff>609600</xdr:colOff>
      <xdr:row>18</xdr:row>
      <xdr:rowOff>119431</xdr:rowOff>
    </xdr:to>
    <xdr:sp macro="" textlink="">
      <xdr:nvSpPr>
        <xdr:cNvPr id="460" name="円/楕円 459"/>
        <xdr:cNvSpPr/>
      </xdr:nvSpPr>
      <xdr:spPr>
        <a:xfrm>
          <a:off x="16967200" y="3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161358</xdr:rowOff>
    </xdr:from>
    <xdr:ext cx="762000" cy="259045"/>
    <xdr:sp macro="" textlink="">
      <xdr:nvSpPr>
        <xdr:cNvPr id="461" name="将来負担の状況該当値テキスト"/>
        <xdr:cNvSpPr txBox="1"/>
      </xdr:nvSpPr>
      <xdr:spPr>
        <a:xfrm>
          <a:off x="17106900" y="307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63678</xdr:rowOff>
    </xdr:from>
    <xdr:to>
      <xdr:col>23</xdr:col>
      <xdr:colOff>457200</xdr:colOff>
      <xdr:row>18</xdr:row>
      <xdr:rowOff>165278</xdr:rowOff>
    </xdr:to>
    <xdr:sp macro="" textlink="">
      <xdr:nvSpPr>
        <xdr:cNvPr id="462" name="円/楕円 461"/>
        <xdr:cNvSpPr/>
      </xdr:nvSpPr>
      <xdr:spPr>
        <a:xfrm>
          <a:off x="16129000" y="31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150055</xdr:rowOff>
    </xdr:from>
    <xdr:ext cx="736600" cy="259045"/>
    <xdr:sp macro="" textlink="">
      <xdr:nvSpPr>
        <xdr:cNvPr id="463" name="テキスト ボックス 462"/>
        <xdr:cNvSpPr txBox="1"/>
      </xdr:nvSpPr>
      <xdr:spPr>
        <a:xfrm>
          <a:off x="15798800" y="323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40513</xdr:rowOff>
    </xdr:from>
    <xdr:to>
      <xdr:col>22</xdr:col>
      <xdr:colOff>254000</xdr:colOff>
      <xdr:row>18</xdr:row>
      <xdr:rowOff>142113</xdr:rowOff>
    </xdr:to>
    <xdr:sp macro="" textlink="">
      <xdr:nvSpPr>
        <xdr:cNvPr id="464" name="円/楕円 463"/>
        <xdr:cNvSpPr/>
      </xdr:nvSpPr>
      <xdr:spPr>
        <a:xfrm>
          <a:off x="15240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65" name="テキスト ボックス 464"/>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57887</xdr:rowOff>
    </xdr:from>
    <xdr:to>
      <xdr:col>21</xdr:col>
      <xdr:colOff>50800</xdr:colOff>
      <xdr:row>18</xdr:row>
      <xdr:rowOff>159487</xdr:rowOff>
    </xdr:to>
    <xdr:sp macro="" textlink="">
      <xdr:nvSpPr>
        <xdr:cNvPr id="466" name="円/楕円 465"/>
        <xdr:cNvSpPr/>
      </xdr:nvSpPr>
      <xdr:spPr>
        <a:xfrm>
          <a:off x="14351000" y="3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144264</xdr:rowOff>
    </xdr:from>
    <xdr:ext cx="762000" cy="259045"/>
    <xdr:sp macro="" textlink="">
      <xdr:nvSpPr>
        <xdr:cNvPr id="467" name="テキスト ボックス 466"/>
        <xdr:cNvSpPr txBox="1"/>
      </xdr:nvSpPr>
      <xdr:spPr>
        <a:xfrm>
          <a:off x="14020800" y="32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96495</xdr:rowOff>
    </xdr:from>
    <xdr:to>
      <xdr:col>19</xdr:col>
      <xdr:colOff>533400</xdr:colOff>
      <xdr:row>19</xdr:row>
      <xdr:rowOff>26645</xdr:rowOff>
    </xdr:to>
    <xdr:sp macro="" textlink="">
      <xdr:nvSpPr>
        <xdr:cNvPr id="468" name="円/楕円 467"/>
        <xdr:cNvSpPr/>
      </xdr:nvSpPr>
      <xdr:spPr>
        <a:xfrm>
          <a:off x="13462000" y="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11421</xdr:rowOff>
    </xdr:from>
    <xdr:ext cx="762000" cy="259045"/>
    <xdr:sp macro="" textlink="">
      <xdr:nvSpPr>
        <xdr:cNvPr id="469" name="テキスト ボックス 468"/>
        <xdr:cNvSpPr txBox="1"/>
      </xdr:nvSpPr>
      <xdr:spPr>
        <a:xfrm>
          <a:off x="13131800" y="32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11,489
11,426
419.29
15,156,323
14,192,519
563,684
7,743,581
15,574,848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a:t>
          </a:r>
          <a:r>
            <a:rPr kumimoji="1" lang="en-US" altLang="ja-JP" sz="1300">
              <a:latin typeface="ＭＳ Ｐゴシック"/>
            </a:rPr>
            <a:t>1</a:t>
          </a:r>
          <a:r>
            <a:rPr kumimoji="1" lang="ja-JP" altLang="en-US" sz="1300">
              <a:latin typeface="ＭＳ Ｐゴシック"/>
            </a:rPr>
            <a:t>人当たり人件費は類似団体平均を上回っているが、人口当たりの交付税額が大きいため、経常収支比率は低く抑えられている。</a:t>
          </a:r>
          <a:endParaRPr kumimoji="1" lang="en-US" altLang="ja-JP" sz="1300">
            <a:latin typeface="ＭＳ Ｐゴシック"/>
          </a:endParaRPr>
        </a:p>
        <a:p>
          <a:r>
            <a:rPr kumimoji="1" lang="ja-JP" altLang="en-US" sz="1300">
              <a:latin typeface="ＭＳ Ｐゴシック"/>
            </a:rPr>
            <a:t>　指定管理などにより民間に移管した施設に職員を派遣しているため人件費には計上されないが、これらに対する委託料等の内人件費に相当する額が、物件費を増加させる一因となっている。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50800</xdr:rowOff>
    </xdr:to>
    <xdr:cxnSp macro="">
      <xdr:nvCxnSpPr>
        <xdr:cNvPr id="64" name="直線コネクタ 63"/>
        <xdr:cNvCxnSpPr/>
      </xdr:nvCxnSpPr>
      <xdr:spPr>
        <a:xfrm>
          <a:off x="3987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7" name="直線コネクタ 66"/>
        <xdr:cNvCxnSpPr/>
      </xdr:nvCxnSpPr>
      <xdr:spPr>
        <a:xfrm flipV="1">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66040</xdr:rowOff>
    </xdr:to>
    <xdr:cxnSp macro="">
      <xdr:nvCxnSpPr>
        <xdr:cNvPr id="70" name="直線コネクタ 69"/>
        <xdr:cNvCxnSpPr/>
      </xdr:nvCxnSpPr>
      <xdr:spPr>
        <a:xfrm flipV="1">
          <a:off x="2209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66040</xdr:rowOff>
    </xdr:to>
    <xdr:cxnSp macro="">
      <xdr:nvCxnSpPr>
        <xdr:cNvPr id="73" name="直線コネクタ 72"/>
        <xdr:cNvCxnSpPr/>
      </xdr:nvCxnSpPr>
      <xdr:spPr>
        <a:xfrm>
          <a:off x="1320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89" name="円/楕円 88"/>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0" name="テキスト ボックス 89"/>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合併以前より、３町村が福祉施策に重点を置いていたため、町内に多くの福祉施設を抱えていた。</a:t>
          </a:r>
          <a:endParaRPr kumimoji="1" lang="en-US" altLang="ja-JP" sz="1300">
            <a:latin typeface="ＭＳ Ｐゴシック"/>
          </a:endParaRPr>
        </a:p>
        <a:p>
          <a:r>
            <a:rPr kumimoji="1" lang="ja-JP" altLang="en-US" sz="1300">
              <a:latin typeface="ＭＳ Ｐゴシック"/>
            </a:rPr>
            <a:t>　合併以後、それらの施設を指定管理により運営していたため類似団体と比較して委託料が多くなっていたが、定員適正化計画に従い派遣職員を減らし委託料の抑制を行ったことにより類似団体と同等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23586</xdr:rowOff>
    </xdr:to>
    <xdr:cxnSp macro="">
      <xdr:nvCxnSpPr>
        <xdr:cNvPr id="127" name="直線コネクタ 126"/>
        <xdr:cNvCxnSpPr/>
      </xdr:nvCxnSpPr>
      <xdr:spPr>
        <a:xfrm>
          <a:off x="15671800" y="2690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16</xdr:row>
      <xdr:rowOff>56243</xdr:rowOff>
    </xdr:to>
    <xdr:cxnSp macro="">
      <xdr:nvCxnSpPr>
        <xdr:cNvPr id="130" name="直線コネクタ 129"/>
        <xdr:cNvCxnSpPr/>
      </xdr:nvCxnSpPr>
      <xdr:spPr>
        <a:xfrm flipV="1">
          <a:off x="14782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56243</xdr:rowOff>
    </xdr:to>
    <xdr:cxnSp macro="">
      <xdr:nvCxnSpPr>
        <xdr:cNvPr id="133" name="直線コネクタ 132"/>
        <xdr:cNvCxnSpPr/>
      </xdr:nvCxnSpPr>
      <xdr:spPr>
        <a:xfrm>
          <a:off x="13893800" y="2701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6" name="直線コネクタ 135"/>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6" name="円/楕円 145"/>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47"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48" name="円/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0" name="円/楕円 149"/>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1" name="テキスト ボックス 150"/>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2" name="円/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53" name="テキスト ボックス 152"/>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4" name="円/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132641</xdr:rowOff>
    </xdr:from>
    <xdr:ext cx="762000" cy="259045"/>
    <xdr:sp macro="" textlink="">
      <xdr:nvSpPr>
        <xdr:cNvPr id="155" name="テキスト ボックス 154"/>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福祉事務所を町で設置していることや、本町の独自施策である</a:t>
          </a:r>
          <a:r>
            <a:rPr kumimoji="1" lang="en-US" altLang="ja-JP" sz="1300">
              <a:latin typeface="ＭＳ Ｐゴシック"/>
            </a:rPr>
            <a:t>『</a:t>
          </a:r>
          <a:r>
            <a:rPr kumimoji="1" lang="ja-JP" altLang="en-US" sz="1300">
              <a:latin typeface="ＭＳ Ｐゴシック"/>
            </a:rPr>
            <a:t>日本一の子育て村</a:t>
          </a:r>
          <a:r>
            <a:rPr kumimoji="1" lang="en-US" altLang="ja-JP" sz="1300">
              <a:latin typeface="ＭＳ Ｐゴシック"/>
            </a:rPr>
            <a:t>』</a:t>
          </a:r>
          <a:r>
            <a:rPr kumimoji="1" lang="ja-JP" altLang="en-US" sz="1300">
              <a:latin typeface="ＭＳ Ｐゴシック"/>
            </a:rPr>
            <a:t>推進の一環で、医療費等の助成を行っていることから人口当たりの歳出額は類似団体より大きい。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56</xdr:row>
      <xdr:rowOff>165100</xdr:rowOff>
    </xdr:to>
    <xdr:cxnSp macro="">
      <xdr:nvCxnSpPr>
        <xdr:cNvPr id="188" name="直線コネクタ 187"/>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165100</xdr:rowOff>
    </xdr:to>
    <xdr:cxnSp macro="">
      <xdr:nvCxnSpPr>
        <xdr:cNvPr id="191" name="直線コネクタ 190"/>
        <xdr:cNvCxnSpPr/>
      </xdr:nvCxnSpPr>
      <xdr:spPr>
        <a:xfrm>
          <a:off x="3098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194" name="直線コネクタ 193"/>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50800</xdr:rowOff>
    </xdr:to>
    <xdr:cxnSp macro="">
      <xdr:nvCxnSpPr>
        <xdr:cNvPr id="197" name="直線コネクタ 196"/>
        <xdr:cNvCxnSpPr/>
      </xdr:nvCxnSpPr>
      <xdr:spPr>
        <a:xfrm>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1" name="円/楕円 210"/>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2" name="テキスト ボックス 211"/>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5" name="円/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繰出金が</a:t>
          </a:r>
          <a:r>
            <a:rPr kumimoji="1" lang="en-US" altLang="ja-JP" sz="1300">
              <a:latin typeface="ＭＳ Ｐゴシック"/>
            </a:rPr>
            <a:t>14.0</a:t>
          </a:r>
          <a:r>
            <a:rPr kumimoji="1" lang="ja-JP" altLang="en-US" sz="1300">
              <a:latin typeface="ＭＳ Ｐゴシック"/>
            </a:rPr>
            <a:t>％、維持補修費が</a:t>
          </a:r>
          <a:r>
            <a:rPr kumimoji="1" lang="en-US" altLang="ja-JP" sz="1300">
              <a:latin typeface="ＭＳ Ｐゴシック"/>
            </a:rPr>
            <a:t>1.7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簡易水道事業、下水道事業特別会計において起債償還負担が大きい。</a:t>
          </a:r>
          <a:endParaRPr kumimoji="1" lang="en-US" altLang="ja-JP" sz="1300">
            <a:latin typeface="ＭＳ Ｐゴシック"/>
          </a:endParaRPr>
        </a:p>
        <a:p>
          <a:r>
            <a:rPr kumimoji="1" lang="ja-JP" altLang="en-US" sz="1300">
              <a:latin typeface="ＭＳ Ｐゴシック"/>
            </a:rPr>
            <a:t>　国民健康保険、簡易水道、下水道事業各特別会計において、税率、利用料の見直しを行っているが、国民健康保険事業においては医療費が高止まりしている一方で急激な負担増が行えない状況である。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123190</xdr:rowOff>
    </xdr:to>
    <xdr:cxnSp macro="">
      <xdr:nvCxnSpPr>
        <xdr:cNvPr id="249" name="直線コネクタ 248"/>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123190</xdr:rowOff>
    </xdr:to>
    <xdr:cxnSp macro="">
      <xdr:nvCxnSpPr>
        <xdr:cNvPr id="252" name="直線コネクタ 251"/>
        <xdr:cNvCxnSpPr/>
      </xdr:nvCxnSpPr>
      <xdr:spPr>
        <a:xfrm flipV="1">
          <a:off x="14782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58420</xdr:rowOff>
    </xdr:to>
    <xdr:cxnSp macro="">
      <xdr:nvCxnSpPr>
        <xdr:cNvPr id="255" name="直線コネクタ 254"/>
        <xdr:cNvCxnSpPr/>
      </xdr:nvCxnSpPr>
      <xdr:spPr>
        <a:xfrm flipV="1">
          <a:off x="13893800" y="989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58420</xdr:rowOff>
    </xdr:to>
    <xdr:cxnSp macro="">
      <xdr:nvCxnSpPr>
        <xdr:cNvPr id="258" name="直線コネクタ 257"/>
        <xdr:cNvCxnSpPr/>
      </xdr:nvCxnSpPr>
      <xdr:spPr>
        <a:xfrm>
          <a:off x="13004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8" name="円/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0" name="円/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2" name="円/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4" name="円/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6" name="円/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一部事務組合等への負担金が多額であるほか、学校給食会にかかる経費を補助金としていることにより、類似団体と比べて高い値となっている。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136525</xdr:rowOff>
    </xdr:from>
    <xdr:to>
      <xdr:col>24</xdr:col>
      <xdr:colOff>31750</xdr:colOff>
      <xdr:row>38</xdr:row>
      <xdr:rowOff>88900</xdr:rowOff>
    </xdr:to>
    <xdr:cxnSp macro="">
      <xdr:nvCxnSpPr>
        <xdr:cNvPr id="314" name="直線コネクタ 313"/>
        <xdr:cNvCxnSpPr/>
      </xdr:nvCxnSpPr>
      <xdr:spPr>
        <a:xfrm flipV="1">
          <a:off x="15671800" y="64801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69850</xdr:rowOff>
    </xdr:from>
    <xdr:to>
      <xdr:col>22</xdr:col>
      <xdr:colOff>565150</xdr:colOff>
      <xdr:row>38</xdr:row>
      <xdr:rowOff>88900</xdr:rowOff>
    </xdr:to>
    <xdr:cxnSp macro="">
      <xdr:nvCxnSpPr>
        <xdr:cNvPr id="317" name="直線コネクタ 316"/>
        <xdr:cNvCxnSpPr/>
      </xdr:nvCxnSpPr>
      <xdr:spPr>
        <a:xfrm>
          <a:off x="14782800" y="658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31750</xdr:rowOff>
    </xdr:from>
    <xdr:to>
      <xdr:col>21</xdr:col>
      <xdr:colOff>361950</xdr:colOff>
      <xdr:row>38</xdr:row>
      <xdr:rowOff>69850</xdr:rowOff>
    </xdr:to>
    <xdr:cxnSp macro="">
      <xdr:nvCxnSpPr>
        <xdr:cNvPr id="320" name="直線コネクタ 319"/>
        <xdr:cNvCxnSpPr/>
      </xdr:nvCxnSpPr>
      <xdr:spPr>
        <a:xfrm>
          <a:off x="13893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69850</xdr:rowOff>
    </xdr:from>
    <xdr:to>
      <xdr:col>20</xdr:col>
      <xdr:colOff>158750</xdr:colOff>
      <xdr:row>38</xdr:row>
      <xdr:rowOff>31750</xdr:rowOff>
    </xdr:to>
    <xdr:cxnSp macro="">
      <xdr:nvCxnSpPr>
        <xdr:cNvPr id="323" name="直線コネクタ 322"/>
        <xdr:cNvCxnSpPr/>
      </xdr:nvCxnSpPr>
      <xdr:spPr>
        <a:xfrm>
          <a:off x="13004800" y="6242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85725</xdr:rowOff>
    </xdr:from>
    <xdr:to>
      <xdr:col>24</xdr:col>
      <xdr:colOff>82550</xdr:colOff>
      <xdr:row>38</xdr:row>
      <xdr:rowOff>15875</xdr:rowOff>
    </xdr:to>
    <xdr:sp macro="" textlink="">
      <xdr:nvSpPr>
        <xdr:cNvPr id="333" name="円/楕円 332"/>
        <xdr:cNvSpPr/>
      </xdr:nvSpPr>
      <xdr:spPr>
        <a:xfrm>
          <a:off x="164592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57802</xdr:rowOff>
    </xdr:from>
    <xdr:ext cx="762000" cy="259045"/>
    <xdr:sp macro="" textlink="">
      <xdr:nvSpPr>
        <xdr:cNvPr id="334" name="補助費等該当値テキスト"/>
        <xdr:cNvSpPr txBox="1"/>
      </xdr:nvSpPr>
      <xdr:spPr>
        <a:xfrm>
          <a:off x="165989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5" name="円/楕円 334"/>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6" name="テキスト ボックス 335"/>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19050</xdr:rowOff>
    </xdr:from>
    <xdr:to>
      <xdr:col>21</xdr:col>
      <xdr:colOff>412750</xdr:colOff>
      <xdr:row>38</xdr:row>
      <xdr:rowOff>120650</xdr:rowOff>
    </xdr:to>
    <xdr:sp macro="" textlink="">
      <xdr:nvSpPr>
        <xdr:cNvPr id="337" name="円/楕円 336"/>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105427</xdr:rowOff>
    </xdr:from>
    <xdr:ext cx="762000" cy="259045"/>
    <xdr:sp macro="" textlink="">
      <xdr:nvSpPr>
        <xdr:cNvPr id="338" name="テキスト ボックス 337"/>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152400</xdr:rowOff>
    </xdr:from>
    <xdr:to>
      <xdr:col>20</xdr:col>
      <xdr:colOff>209550</xdr:colOff>
      <xdr:row>38</xdr:row>
      <xdr:rowOff>82550</xdr:rowOff>
    </xdr:to>
    <xdr:sp macro="" textlink="">
      <xdr:nvSpPr>
        <xdr:cNvPr id="339" name="円/楕円 338"/>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67327</xdr:rowOff>
    </xdr:from>
    <xdr:ext cx="762000" cy="259045"/>
    <xdr:sp macro="" textlink="">
      <xdr:nvSpPr>
        <xdr:cNvPr id="340" name="テキスト ボックス 339"/>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41" name="円/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42" name="テキスト ボックス 341"/>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合併に伴う事業に充当するため行った起債が多いため、類似団体に比較して高い水準にある。</a:t>
          </a:r>
          <a:endParaRPr kumimoji="1" lang="en-US" altLang="ja-JP" sz="1300">
            <a:latin typeface="ＭＳ Ｐゴシック"/>
          </a:endParaRPr>
        </a:p>
        <a:p>
          <a:r>
            <a:rPr kumimoji="1" lang="ja-JP" altLang="en-US" sz="1300">
              <a:latin typeface="ＭＳ Ｐゴシック"/>
            </a:rPr>
            <a:t>　現在、新発債については普通建設事業への充当を制限しているため総額は減少傾向であったが、普通交付税の合併算定替の終了に伴う予算規模の縮小により公債費に係る経常収支比率は減少しない見込みで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12700</xdr:rowOff>
    </xdr:to>
    <xdr:cxnSp macro="">
      <xdr:nvCxnSpPr>
        <xdr:cNvPr id="371" name="直線コネクタ 370"/>
        <xdr:cNvCxnSpPr/>
      </xdr:nvCxnSpPr>
      <xdr:spPr>
        <a:xfrm>
          <a:off x="39878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6986</xdr:rowOff>
    </xdr:from>
    <xdr:to>
      <xdr:col>5</xdr:col>
      <xdr:colOff>549275</xdr:colOff>
      <xdr:row>80</xdr:row>
      <xdr:rowOff>12700</xdr:rowOff>
    </xdr:to>
    <xdr:cxnSp macro="">
      <xdr:nvCxnSpPr>
        <xdr:cNvPr id="374" name="直線コネクタ 373"/>
        <xdr:cNvCxnSpPr/>
      </xdr:nvCxnSpPr>
      <xdr:spPr>
        <a:xfrm>
          <a:off x="3098800" y="13722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86995</xdr:rowOff>
    </xdr:from>
    <xdr:to>
      <xdr:col>4</xdr:col>
      <xdr:colOff>346075</xdr:colOff>
      <xdr:row>80</xdr:row>
      <xdr:rowOff>6986</xdr:rowOff>
    </xdr:to>
    <xdr:cxnSp macro="">
      <xdr:nvCxnSpPr>
        <xdr:cNvPr id="377" name="直線コネクタ 376"/>
        <xdr:cNvCxnSpPr/>
      </xdr:nvCxnSpPr>
      <xdr:spPr>
        <a:xfrm>
          <a:off x="2209800" y="136315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52705</xdr:rowOff>
    </xdr:from>
    <xdr:to>
      <xdr:col>3</xdr:col>
      <xdr:colOff>142875</xdr:colOff>
      <xdr:row>79</xdr:row>
      <xdr:rowOff>86995</xdr:rowOff>
    </xdr:to>
    <xdr:cxnSp macro="">
      <xdr:nvCxnSpPr>
        <xdr:cNvPr id="380" name="直線コネクタ 379"/>
        <xdr:cNvCxnSpPr/>
      </xdr:nvCxnSpPr>
      <xdr:spPr>
        <a:xfrm>
          <a:off x="1320800" y="13597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0" name="円/楕円 389"/>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1"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92" name="円/楕円 39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93" name="テキスト ボックス 39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127636</xdr:rowOff>
    </xdr:from>
    <xdr:to>
      <xdr:col>4</xdr:col>
      <xdr:colOff>396875</xdr:colOff>
      <xdr:row>80</xdr:row>
      <xdr:rowOff>57786</xdr:rowOff>
    </xdr:to>
    <xdr:sp macro="" textlink="">
      <xdr:nvSpPr>
        <xdr:cNvPr id="394" name="円/楕円 393"/>
        <xdr:cNvSpPr/>
      </xdr:nvSpPr>
      <xdr:spPr>
        <a:xfrm>
          <a:off x="3048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42563</xdr:rowOff>
    </xdr:from>
    <xdr:ext cx="762000" cy="259045"/>
    <xdr:sp macro="" textlink="">
      <xdr:nvSpPr>
        <xdr:cNvPr id="395" name="テキスト ボックス 394"/>
        <xdr:cNvSpPr txBox="1"/>
      </xdr:nvSpPr>
      <xdr:spPr>
        <a:xfrm>
          <a:off x="2717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36195</xdr:rowOff>
    </xdr:from>
    <xdr:to>
      <xdr:col>3</xdr:col>
      <xdr:colOff>193675</xdr:colOff>
      <xdr:row>79</xdr:row>
      <xdr:rowOff>137795</xdr:rowOff>
    </xdr:to>
    <xdr:sp macro="" textlink="">
      <xdr:nvSpPr>
        <xdr:cNvPr id="396" name="円/楕円 395"/>
        <xdr:cNvSpPr/>
      </xdr:nvSpPr>
      <xdr:spPr>
        <a:xfrm>
          <a:off x="2159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122572</xdr:rowOff>
    </xdr:from>
    <xdr:ext cx="762000" cy="259045"/>
    <xdr:sp macro="" textlink="">
      <xdr:nvSpPr>
        <xdr:cNvPr id="397" name="テキスト ボックス 396"/>
        <xdr:cNvSpPr txBox="1"/>
      </xdr:nvSpPr>
      <xdr:spPr>
        <a:xfrm>
          <a:off x="1828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xdr:rowOff>
    </xdr:from>
    <xdr:to>
      <xdr:col>1</xdr:col>
      <xdr:colOff>676275</xdr:colOff>
      <xdr:row>79</xdr:row>
      <xdr:rowOff>103505</xdr:rowOff>
    </xdr:to>
    <xdr:sp macro="" textlink="">
      <xdr:nvSpPr>
        <xdr:cNvPr id="398" name="円/楕円 397"/>
        <xdr:cNvSpPr/>
      </xdr:nvSpPr>
      <xdr:spPr>
        <a:xfrm>
          <a:off x="1270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88282</xdr:rowOff>
    </xdr:from>
    <xdr:ext cx="762000" cy="259045"/>
    <xdr:sp macro="" textlink="">
      <xdr:nvSpPr>
        <xdr:cNvPr id="399" name="テキスト ボックス 398"/>
        <xdr:cNvSpPr txBox="1"/>
      </xdr:nvSpPr>
      <xdr:spPr>
        <a:xfrm>
          <a:off x="939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公債費以外では類似団体に比べて人件費が</a:t>
          </a:r>
          <a:r>
            <a:rPr kumimoji="1" lang="en-US" altLang="ja-JP" sz="1300">
              <a:latin typeface="ＭＳ Ｐゴシック"/>
            </a:rPr>
            <a:t>3.6</a:t>
          </a:r>
          <a:r>
            <a:rPr kumimoji="1" lang="ja-JP" altLang="en-US" sz="1300">
              <a:latin typeface="ＭＳ Ｐゴシック"/>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a:latin typeface="ＭＳ Ｐゴシック"/>
            </a:rPr>
            <a:t>低い一方、補助費等が</a:t>
          </a:r>
          <a:r>
            <a:rPr kumimoji="1" lang="en-US" altLang="ja-JP" sz="1300">
              <a:latin typeface="ＭＳ Ｐゴシック"/>
            </a:rPr>
            <a:t>1.7</a:t>
          </a:r>
          <a:r>
            <a:rPr kumimoji="1" lang="ja-JP" altLang="en-US" sz="1300">
              <a:latin typeface="ＭＳ Ｐゴシック"/>
            </a:rPr>
            <a:t>ポイント、扶助費が</a:t>
          </a:r>
          <a:r>
            <a:rPr kumimoji="1" lang="en-US" altLang="ja-JP" sz="1300">
              <a:latin typeface="ＭＳ Ｐゴシック"/>
            </a:rPr>
            <a:t>0.8</a:t>
          </a:r>
          <a:r>
            <a:rPr kumimoji="1" lang="ja-JP" altLang="en-US" sz="1300">
              <a:latin typeface="ＭＳ Ｐゴシック"/>
            </a:rPr>
            <a:t>ポイント、その他が</a:t>
          </a:r>
          <a:r>
            <a:rPr kumimoji="1" lang="en-US" altLang="ja-JP" sz="1300">
              <a:latin typeface="ＭＳ Ｐゴシック"/>
            </a:rPr>
            <a:t>1.8</a:t>
          </a:r>
          <a:r>
            <a:rPr kumimoji="1" lang="ja-JP" altLang="en-US" sz="1300">
              <a:latin typeface="ＭＳ Ｐゴシック"/>
            </a:rPr>
            <a:t>ポイント高くなっているが、全体として類似団体並となっているが、前年度と比べて</a:t>
          </a:r>
          <a:r>
            <a:rPr kumimoji="1" lang="en-US" altLang="ja-JP" sz="1300">
              <a:latin typeface="ＭＳ Ｐゴシック"/>
            </a:rPr>
            <a:t>0.3</a:t>
          </a:r>
          <a:r>
            <a:rPr kumimoji="1" lang="ja-JP" altLang="en-US" sz="1300">
              <a:latin typeface="ＭＳ Ｐゴシック"/>
            </a:rPr>
            <a:t>ポイント悪化している。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事業会計等の普通会計以外における財政の効率化を進め、経常収支比率を改善していく必要がある。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115570</xdr:rowOff>
    </xdr:to>
    <xdr:cxnSp macro="">
      <xdr:nvCxnSpPr>
        <xdr:cNvPr id="430" name="直線コネクタ 429"/>
        <xdr:cNvCxnSpPr/>
      </xdr:nvCxnSpPr>
      <xdr:spPr>
        <a:xfrm>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124713</xdr:rowOff>
    </xdr:to>
    <xdr:cxnSp macro="">
      <xdr:nvCxnSpPr>
        <xdr:cNvPr id="433" name="直線コネクタ 432"/>
        <xdr:cNvCxnSpPr/>
      </xdr:nvCxnSpPr>
      <xdr:spPr>
        <a:xfrm flipV="1">
          <a:off x="14782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77</xdr:row>
      <xdr:rowOff>165863</xdr:rowOff>
    </xdr:to>
    <xdr:cxnSp macro="">
      <xdr:nvCxnSpPr>
        <xdr:cNvPr id="436" name="直線コネクタ 435"/>
        <xdr:cNvCxnSpPr/>
      </xdr:nvCxnSpPr>
      <xdr:spPr>
        <a:xfrm flipV="1">
          <a:off x="13893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165863</xdr:rowOff>
    </xdr:to>
    <xdr:cxnSp macro="">
      <xdr:nvCxnSpPr>
        <xdr:cNvPr id="439" name="直線コネクタ 438"/>
        <xdr:cNvCxnSpPr/>
      </xdr:nvCxnSpPr>
      <xdr:spPr>
        <a:xfrm>
          <a:off x="13004800" y="13079476"/>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0"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51" name="円/楕円 450"/>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52" name="テキスト ボックス 451"/>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3" name="円/楕円 452"/>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4" name="テキスト ボックス 453"/>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5" name="円/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7" name="円/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58" name="テキスト ボックス 457"/>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43833</xdr:rowOff>
    </xdr:from>
    <xdr:to>
      <xdr:col>4</xdr:col>
      <xdr:colOff>1117600</xdr:colOff>
      <xdr:row>12</xdr:row>
      <xdr:rowOff>74117</xdr:rowOff>
    </xdr:to>
    <xdr:cxnSp macro="">
      <xdr:nvCxnSpPr>
        <xdr:cNvPr id="52" name="直線コネクタ 51"/>
        <xdr:cNvCxnSpPr/>
      </xdr:nvCxnSpPr>
      <xdr:spPr bwMode="auto">
        <a:xfrm>
          <a:off x="5003800" y="2148858"/>
          <a:ext cx="6477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43833</xdr:rowOff>
    </xdr:from>
    <xdr:to>
      <xdr:col>4</xdr:col>
      <xdr:colOff>469900</xdr:colOff>
      <xdr:row>13</xdr:row>
      <xdr:rowOff>27276</xdr:rowOff>
    </xdr:to>
    <xdr:cxnSp macro="">
      <xdr:nvCxnSpPr>
        <xdr:cNvPr id="55" name="直線コネクタ 54"/>
        <xdr:cNvCxnSpPr/>
      </xdr:nvCxnSpPr>
      <xdr:spPr bwMode="auto">
        <a:xfrm flipV="1">
          <a:off x="43053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111248</xdr:rowOff>
    </xdr:from>
    <xdr:to>
      <xdr:col>3</xdr:col>
      <xdr:colOff>904875</xdr:colOff>
      <xdr:row>13</xdr:row>
      <xdr:rowOff>27276</xdr:rowOff>
    </xdr:to>
    <xdr:cxnSp macro="">
      <xdr:nvCxnSpPr>
        <xdr:cNvPr id="58" name="直線コネクタ 57"/>
        <xdr:cNvCxnSpPr/>
      </xdr:nvCxnSpPr>
      <xdr:spPr bwMode="auto">
        <a:xfrm>
          <a:off x="3606800" y="2216273"/>
          <a:ext cx="698500" cy="8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111248</xdr:rowOff>
    </xdr:from>
    <xdr:to>
      <xdr:col>3</xdr:col>
      <xdr:colOff>206375</xdr:colOff>
      <xdr:row>13</xdr:row>
      <xdr:rowOff>66160</xdr:rowOff>
    </xdr:to>
    <xdr:cxnSp macro="">
      <xdr:nvCxnSpPr>
        <xdr:cNvPr id="61" name="直線コネクタ 60"/>
        <xdr:cNvCxnSpPr/>
      </xdr:nvCxnSpPr>
      <xdr:spPr bwMode="auto">
        <a:xfrm flipV="1">
          <a:off x="2908300" y="2216273"/>
          <a:ext cx="698500" cy="1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23317</xdr:rowOff>
    </xdr:from>
    <xdr:to>
      <xdr:col>5</xdr:col>
      <xdr:colOff>34925</xdr:colOff>
      <xdr:row>12</xdr:row>
      <xdr:rowOff>124917</xdr:rowOff>
    </xdr:to>
    <xdr:sp macro="" textlink="">
      <xdr:nvSpPr>
        <xdr:cNvPr id="71" name="円/楕円 70"/>
        <xdr:cNvSpPr/>
      </xdr:nvSpPr>
      <xdr:spPr bwMode="auto">
        <a:xfrm>
          <a:off x="56007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39844</xdr:rowOff>
    </xdr:from>
    <xdr:ext cx="762000" cy="259045"/>
    <xdr:sp macro="" textlink="">
      <xdr:nvSpPr>
        <xdr:cNvPr id="72" name="人口1人当たり決算額の推移該当値テキスト130"/>
        <xdr:cNvSpPr txBox="1"/>
      </xdr:nvSpPr>
      <xdr:spPr>
        <a:xfrm>
          <a:off x="5740400" y="19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164483</xdr:rowOff>
    </xdr:from>
    <xdr:to>
      <xdr:col>4</xdr:col>
      <xdr:colOff>520700</xdr:colOff>
      <xdr:row>12</xdr:row>
      <xdr:rowOff>94633</xdr:rowOff>
    </xdr:to>
    <xdr:sp macro="" textlink="">
      <xdr:nvSpPr>
        <xdr:cNvPr id="73" name="円/楕円 72"/>
        <xdr:cNvSpPr/>
      </xdr:nvSpPr>
      <xdr:spPr bwMode="auto">
        <a:xfrm>
          <a:off x="49530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104810</xdr:rowOff>
    </xdr:from>
    <xdr:ext cx="736600" cy="259045"/>
    <xdr:sp macro="" textlink="">
      <xdr:nvSpPr>
        <xdr:cNvPr id="74" name="テキスト ボックス 73"/>
        <xdr:cNvSpPr txBox="1"/>
      </xdr:nvSpPr>
      <xdr:spPr>
        <a:xfrm>
          <a:off x="4622800" y="1866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147926</xdr:rowOff>
    </xdr:from>
    <xdr:to>
      <xdr:col>3</xdr:col>
      <xdr:colOff>955675</xdr:colOff>
      <xdr:row>13</xdr:row>
      <xdr:rowOff>78076</xdr:rowOff>
    </xdr:to>
    <xdr:sp macro="" textlink="">
      <xdr:nvSpPr>
        <xdr:cNvPr id="75" name="円/楕円 74"/>
        <xdr:cNvSpPr/>
      </xdr:nvSpPr>
      <xdr:spPr bwMode="auto">
        <a:xfrm>
          <a:off x="42545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88253</xdr:rowOff>
    </xdr:from>
    <xdr:ext cx="762000" cy="259045"/>
    <xdr:sp macro="" textlink="">
      <xdr:nvSpPr>
        <xdr:cNvPr id="76" name="テキスト ボックス 75"/>
        <xdr:cNvSpPr txBox="1"/>
      </xdr:nvSpPr>
      <xdr:spPr>
        <a:xfrm>
          <a:off x="39243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60448</xdr:rowOff>
    </xdr:from>
    <xdr:to>
      <xdr:col>3</xdr:col>
      <xdr:colOff>257175</xdr:colOff>
      <xdr:row>12</xdr:row>
      <xdr:rowOff>162048</xdr:rowOff>
    </xdr:to>
    <xdr:sp macro="" textlink="">
      <xdr:nvSpPr>
        <xdr:cNvPr id="77" name="円/楕円 76"/>
        <xdr:cNvSpPr/>
      </xdr:nvSpPr>
      <xdr:spPr bwMode="auto">
        <a:xfrm>
          <a:off x="3556000" y="2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775</xdr:rowOff>
    </xdr:from>
    <xdr:ext cx="762000" cy="259045"/>
    <xdr:sp macro="" textlink="">
      <xdr:nvSpPr>
        <xdr:cNvPr id="78" name="テキスト ボックス 77"/>
        <xdr:cNvSpPr txBox="1"/>
      </xdr:nvSpPr>
      <xdr:spPr>
        <a:xfrm>
          <a:off x="3225800" y="1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188,072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15360</xdr:rowOff>
    </xdr:from>
    <xdr:to>
      <xdr:col>2</xdr:col>
      <xdr:colOff>692150</xdr:colOff>
      <xdr:row>13</xdr:row>
      <xdr:rowOff>116960</xdr:rowOff>
    </xdr:to>
    <xdr:sp macro="" textlink="">
      <xdr:nvSpPr>
        <xdr:cNvPr id="79" name="円/楕円 78"/>
        <xdr:cNvSpPr/>
      </xdr:nvSpPr>
      <xdr:spPr bwMode="auto">
        <a:xfrm>
          <a:off x="2857500" y="229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127137</xdr:rowOff>
    </xdr:from>
    <xdr:ext cx="762000" cy="259045"/>
    <xdr:sp macro="" textlink="">
      <xdr:nvSpPr>
        <xdr:cNvPr id="80" name="テキスト ボックス 79"/>
        <xdr:cNvSpPr txBox="1"/>
      </xdr:nvSpPr>
      <xdr:spPr>
        <a:xfrm>
          <a:off x="2527300" y="206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43561</xdr:rowOff>
    </xdr:from>
    <xdr:to>
      <xdr:col>4</xdr:col>
      <xdr:colOff>1117600</xdr:colOff>
      <xdr:row>33</xdr:row>
      <xdr:rowOff>135306</xdr:rowOff>
    </xdr:to>
    <xdr:cxnSp macro="">
      <xdr:nvCxnSpPr>
        <xdr:cNvPr id="114" name="直線コネクタ 113"/>
        <xdr:cNvCxnSpPr/>
      </xdr:nvCxnSpPr>
      <xdr:spPr bwMode="auto">
        <a:xfrm>
          <a:off x="5003800" y="5968111"/>
          <a:ext cx="6477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43561</xdr:rowOff>
    </xdr:from>
    <xdr:to>
      <xdr:col>4</xdr:col>
      <xdr:colOff>469900</xdr:colOff>
      <xdr:row>33</xdr:row>
      <xdr:rowOff>116161</xdr:rowOff>
    </xdr:to>
    <xdr:cxnSp macro="">
      <xdr:nvCxnSpPr>
        <xdr:cNvPr id="117" name="直線コネクタ 116"/>
        <xdr:cNvCxnSpPr/>
      </xdr:nvCxnSpPr>
      <xdr:spPr bwMode="auto">
        <a:xfrm flipV="1">
          <a:off x="43053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116161</xdr:rowOff>
    </xdr:from>
    <xdr:to>
      <xdr:col>3</xdr:col>
      <xdr:colOff>904875</xdr:colOff>
      <xdr:row>33</xdr:row>
      <xdr:rowOff>262560</xdr:rowOff>
    </xdr:to>
    <xdr:cxnSp macro="">
      <xdr:nvCxnSpPr>
        <xdr:cNvPr id="120" name="直線コネクタ 119"/>
        <xdr:cNvCxnSpPr/>
      </xdr:nvCxnSpPr>
      <xdr:spPr bwMode="auto">
        <a:xfrm flipV="1">
          <a:off x="3606800" y="6040711"/>
          <a:ext cx="698500" cy="14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247224</xdr:rowOff>
    </xdr:from>
    <xdr:to>
      <xdr:col>3</xdr:col>
      <xdr:colOff>206375</xdr:colOff>
      <xdr:row>33</xdr:row>
      <xdr:rowOff>262560</xdr:rowOff>
    </xdr:to>
    <xdr:cxnSp macro="">
      <xdr:nvCxnSpPr>
        <xdr:cNvPr id="123" name="直線コネクタ 122"/>
        <xdr:cNvCxnSpPr/>
      </xdr:nvCxnSpPr>
      <xdr:spPr bwMode="auto">
        <a:xfrm>
          <a:off x="2908300" y="6171774"/>
          <a:ext cx="698500" cy="1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84506</xdr:rowOff>
    </xdr:from>
    <xdr:to>
      <xdr:col>5</xdr:col>
      <xdr:colOff>34925</xdr:colOff>
      <xdr:row>33</xdr:row>
      <xdr:rowOff>186106</xdr:rowOff>
    </xdr:to>
    <xdr:sp macro="" textlink="">
      <xdr:nvSpPr>
        <xdr:cNvPr id="133" name="円/楕円 132"/>
        <xdr:cNvSpPr/>
      </xdr:nvSpPr>
      <xdr:spPr bwMode="auto">
        <a:xfrm>
          <a:off x="56007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31183</xdr:rowOff>
    </xdr:from>
    <xdr:ext cx="762000" cy="259045"/>
    <xdr:sp macro="" textlink="">
      <xdr:nvSpPr>
        <xdr:cNvPr id="134" name="人口1人当たり決算額の推移該当値テキスト445"/>
        <xdr:cNvSpPr txBox="1"/>
      </xdr:nvSpPr>
      <xdr:spPr>
        <a:xfrm>
          <a:off x="5740400" y="59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4</xdr:col>
      <xdr:colOff>419100</xdr:colOff>
      <xdr:row>32</xdr:row>
      <xdr:rowOff>164211</xdr:rowOff>
    </xdr:from>
    <xdr:to>
      <xdr:col>4</xdr:col>
      <xdr:colOff>520700</xdr:colOff>
      <xdr:row>33</xdr:row>
      <xdr:rowOff>94361</xdr:rowOff>
    </xdr:to>
    <xdr:sp macro="" textlink="">
      <xdr:nvSpPr>
        <xdr:cNvPr id="135" name="円/楕円 134"/>
        <xdr:cNvSpPr/>
      </xdr:nvSpPr>
      <xdr:spPr bwMode="auto">
        <a:xfrm>
          <a:off x="49530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275988</xdr:rowOff>
    </xdr:from>
    <xdr:ext cx="736600" cy="259045"/>
    <xdr:sp macro="" textlink="">
      <xdr:nvSpPr>
        <xdr:cNvPr id="136" name="テキスト ボックス 135"/>
        <xdr:cNvSpPr txBox="1"/>
      </xdr:nvSpPr>
      <xdr:spPr>
        <a:xfrm>
          <a:off x="4622800" y="568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65361</xdr:rowOff>
    </xdr:from>
    <xdr:to>
      <xdr:col>3</xdr:col>
      <xdr:colOff>955675</xdr:colOff>
      <xdr:row>33</xdr:row>
      <xdr:rowOff>166961</xdr:rowOff>
    </xdr:to>
    <xdr:sp macro="" textlink="">
      <xdr:nvSpPr>
        <xdr:cNvPr id="137" name="円/楕円 136"/>
        <xdr:cNvSpPr/>
      </xdr:nvSpPr>
      <xdr:spPr bwMode="auto">
        <a:xfrm>
          <a:off x="42545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5688</xdr:rowOff>
    </xdr:from>
    <xdr:ext cx="762000" cy="259045"/>
    <xdr:sp macro="" textlink="">
      <xdr:nvSpPr>
        <xdr:cNvPr id="138" name="テキスト ボックス 137"/>
        <xdr:cNvSpPr txBox="1"/>
      </xdr:nvSpPr>
      <xdr:spPr>
        <a:xfrm>
          <a:off x="39243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211760</xdr:rowOff>
    </xdr:from>
    <xdr:to>
      <xdr:col>3</xdr:col>
      <xdr:colOff>257175</xdr:colOff>
      <xdr:row>33</xdr:row>
      <xdr:rowOff>313360</xdr:rowOff>
    </xdr:to>
    <xdr:sp macro="" textlink="">
      <xdr:nvSpPr>
        <xdr:cNvPr id="139" name="円/楕円 138"/>
        <xdr:cNvSpPr/>
      </xdr:nvSpPr>
      <xdr:spPr bwMode="auto">
        <a:xfrm>
          <a:off x="3556000" y="613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152087</xdr:rowOff>
    </xdr:from>
    <xdr:ext cx="762000" cy="259045"/>
    <xdr:sp macro="" textlink="">
      <xdr:nvSpPr>
        <xdr:cNvPr id="140" name="テキスト ボックス 139"/>
        <xdr:cNvSpPr txBox="1"/>
      </xdr:nvSpPr>
      <xdr:spPr>
        <a:xfrm>
          <a:off x="3225800" y="59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196424</xdr:rowOff>
    </xdr:from>
    <xdr:to>
      <xdr:col>2</xdr:col>
      <xdr:colOff>692150</xdr:colOff>
      <xdr:row>33</xdr:row>
      <xdr:rowOff>298024</xdr:rowOff>
    </xdr:to>
    <xdr:sp macro="" textlink="">
      <xdr:nvSpPr>
        <xdr:cNvPr id="141" name="円/楕円 140"/>
        <xdr:cNvSpPr/>
      </xdr:nvSpPr>
      <xdr:spPr bwMode="auto">
        <a:xfrm>
          <a:off x="2857500" y="612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136751</xdr:rowOff>
    </xdr:from>
    <xdr:ext cx="762000" cy="259045"/>
    <xdr:sp macro="" textlink="">
      <xdr:nvSpPr>
        <xdr:cNvPr id="142" name="テキスト ボックス 141"/>
        <xdr:cNvSpPr txBox="1"/>
      </xdr:nvSpPr>
      <xdr:spPr>
        <a:xfrm>
          <a:off x="2527300" y="588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年に発生した豪雨災害による災害復旧事業の施越分の補助金があったこと等により実質単年度収支は改善された。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一方で災害復旧事業の実施のために財政調整基金を取り崩したため財政調整基金残高が大きく減ることとなった。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これまでのところ、連結実質赤字は発生していない。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税料率の見直しを継続し、一層の健全化を目指していく。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新発債の発行制限により元利償還金の大きな変化はあまり見られない。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年度まで行っていた繰上げ償還の影響が無くなり増加していたが、再度減少傾向にある。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年の豪雨災害による災害復旧事業債の償還が始まるため、数値が一時的に悪化することが予想される。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年度以降、地方債の新規借入の抑制の効果が現れてきており、起債残高が減少している。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公営企業債については、主要な事業がほぼ完了したため、事業費は減少しているが、償還期間が長いため、当面の繰り入れの負担は横ばいとなる。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15156323</v>
      </c>
      <c r="BO4" s="379"/>
      <c r="BP4" s="379"/>
      <c r="BQ4" s="379"/>
      <c r="BR4" s="379"/>
      <c r="BS4" s="379"/>
      <c r="BT4" s="379"/>
      <c r="BU4" s="380"/>
      <c r="BV4" s="378">
        <v>13445999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14192519</v>
      </c>
      <c r="BO5" s="384"/>
      <c r="BP5" s="384"/>
      <c r="BQ5" s="384"/>
      <c r="BR5" s="384"/>
      <c r="BS5" s="384"/>
      <c r="BT5" s="384"/>
      <c r="BU5" s="385"/>
      <c r="BV5" s="383">
        <v>12929621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v>93.7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963804</v>
      </c>
      <c r="BO6" s="384"/>
      <c r="BP6" s="384"/>
      <c r="BQ6" s="384"/>
      <c r="BR6" s="384"/>
      <c r="BS6" s="384"/>
      <c r="BT6" s="384"/>
      <c r="BU6" s="385"/>
      <c r="BV6" s="383">
        <v>516378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400120</v>
      </c>
      <c r="BO7" s="384"/>
      <c r="BP7" s="384"/>
      <c r="BQ7" s="384"/>
      <c r="BR7" s="384"/>
      <c r="BS7" s="384"/>
      <c r="BT7" s="384"/>
      <c r="BU7" s="385"/>
      <c r="BV7" s="383">
        <v>291107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7743581</v>
      </c>
      <c r="CU7" s="384"/>
      <c r="CV7" s="384"/>
      <c r="CW7" s="384"/>
      <c r="CX7" s="384"/>
      <c r="CY7" s="384"/>
      <c r="CZ7" s="384"/>
      <c r="DA7" s="385"/>
      <c r="DB7" s="383">
        <v>7814011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563684</v>
      </c>
      <c r="BO8" s="384"/>
      <c r="BP8" s="384"/>
      <c r="BQ8" s="384"/>
      <c r="BR8" s="384"/>
      <c r="BS8" s="384"/>
      <c r="BT8" s="384"/>
      <c r="BU8" s="385"/>
      <c r="BV8" s="383">
        <v>225271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11959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338413</v>
      </c>
      <c r="BO9" s="384"/>
      <c r="BP9" s="384"/>
      <c r="BQ9" s="384"/>
      <c r="BR9" s="384"/>
      <c r="BS9" s="384"/>
      <c r="BT9" s="384"/>
      <c r="BU9" s="385"/>
      <c r="BV9" s="383">
        <v>-23774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22.7</v>
      </c>
      <c r="CU9" s="354"/>
      <c r="CV9" s="354"/>
      <c r="CW9" s="354"/>
      <c r="CX9" s="354"/>
      <c r="CY9" s="354"/>
      <c r="CZ9" s="354"/>
      <c r="DA9" s="355"/>
      <c r="DB9" s="353">
        <v>23.9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12944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214877</v>
      </c>
      <c r="BO10" s="384"/>
      <c r="BP10" s="384"/>
      <c r="BQ10" s="384"/>
      <c r="BR10" s="384"/>
      <c r="BS10" s="384"/>
      <c r="BT10" s="384"/>
      <c r="BU10" s="385"/>
      <c r="BV10" s="383">
        <v>236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11489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386841</v>
      </c>
      <c r="BO12" s="384"/>
      <c r="BP12" s="384"/>
      <c r="BQ12" s="384"/>
      <c r="BR12" s="384"/>
      <c r="BS12" s="384"/>
      <c r="BT12" s="384"/>
      <c r="BU12" s="385"/>
      <c r="BV12" s="383">
        <v>58938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11426</v>
      </c>
      <c r="S13" s="485"/>
      <c r="T13" s="485"/>
      <c r="U13" s="485"/>
      <c r="V13" s="486"/>
      <c r="W13" s="472" t="s">
        <v>123</v>
      </c>
      <c r="X13" s="396"/>
      <c r="Y13" s="396"/>
      <c r="Z13" s="396"/>
      <c r="AA13" s="396"/>
      <c r="AB13" s="397"/>
      <c r="AC13" s="359">
        <v>1400</v>
      </c>
      <c r="AD13" s="360"/>
      <c r="AE13" s="360"/>
      <c r="AF13" s="360"/>
      <c r="AG13" s="361"/>
      <c r="AH13" s="359">
        <v>1684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166449</v>
      </c>
      <c r="BO13" s="384"/>
      <c r="BP13" s="384"/>
      <c r="BQ13" s="384"/>
      <c r="BR13" s="384"/>
      <c r="BS13" s="384"/>
      <c r="BT13" s="384"/>
      <c r="BU13" s="385"/>
      <c r="BV13" s="383">
        <v>-82476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16.2</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11637</v>
      </c>
      <c r="S14" s="485"/>
      <c r="T14" s="485"/>
      <c r="U14" s="485"/>
      <c r="V14" s="486"/>
      <c r="W14" s="487"/>
      <c r="X14" s="399"/>
      <c r="Y14" s="399"/>
      <c r="Z14" s="399"/>
      <c r="AA14" s="399"/>
      <c r="AB14" s="400"/>
      <c r="AC14" s="477">
        <v>23.6</v>
      </c>
      <c r="AD14" s="478"/>
      <c r="AE14" s="478"/>
      <c r="AF14" s="478"/>
      <c r="AG14" s="479"/>
      <c r="AH14" s="477">
        <v>25.1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145.80000000000001</v>
      </c>
      <c r="CU14" s="456"/>
      <c r="CV14" s="456"/>
      <c r="CW14" s="456"/>
      <c r="CX14" s="456"/>
      <c r="CY14" s="456"/>
      <c r="CZ14" s="456"/>
      <c r="DA14" s="457"/>
      <c r="DB14" s="488">
        <v>155.30000000000001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11586</v>
      </c>
      <c r="S15" s="485"/>
      <c r="T15" s="485"/>
      <c r="U15" s="485"/>
      <c r="V15" s="486"/>
      <c r="W15" s="472" t="s">
        <v>130</v>
      </c>
      <c r="X15" s="396"/>
      <c r="Y15" s="396"/>
      <c r="Z15" s="396"/>
      <c r="AA15" s="396"/>
      <c r="AB15" s="397"/>
      <c r="AC15" s="359">
        <v>1132</v>
      </c>
      <c r="AD15" s="360"/>
      <c r="AE15" s="360"/>
      <c r="AF15" s="360"/>
      <c r="AG15" s="361"/>
      <c r="AH15" s="359">
        <v>1443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1054669</v>
      </c>
      <c r="BO15" s="379"/>
      <c r="BP15" s="379"/>
      <c r="BQ15" s="379"/>
      <c r="BR15" s="379"/>
      <c r="BS15" s="379"/>
      <c r="BT15" s="379"/>
      <c r="BU15" s="380"/>
      <c r="BV15" s="378">
        <v>1051015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19.100000000000001</v>
      </c>
      <c r="AD16" s="478"/>
      <c r="AE16" s="478"/>
      <c r="AF16" s="478"/>
      <c r="AG16" s="479"/>
      <c r="AH16" s="477">
        <v>21.5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6162928</v>
      </c>
      <c r="BO16" s="384"/>
      <c r="BP16" s="384"/>
      <c r="BQ16" s="384"/>
      <c r="BR16" s="384"/>
      <c r="BS16" s="384"/>
      <c r="BT16" s="384"/>
      <c r="BU16" s="385"/>
      <c r="BV16" s="383">
        <v>6077771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3405</v>
      </c>
      <c r="AD17" s="360"/>
      <c r="AE17" s="360"/>
      <c r="AF17" s="360"/>
      <c r="AG17" s="361"/>
      <c r="AH17" s="359">
        <v>3564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1317759</v>
      </c>
      <c r="BO17" s="384"/>
      <c r="BP17" s="384"/>
      <c r="BQ17" s="384"/>
      <c r="BR17" s="384"/>
      <c r="BS17" s="384"/>
      <c r="BT17" s="384"/>
      <c r="BU17" s="385"/>
      <c r="BV17" s="383">
        <v>1316496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419.29</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53.1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7328541</v>
      </c>
      <c r="BO18" s="384"/>
      <c r="BP18" s="384"/>
      <c r="BQ18" s="384"/>
      <c r="BR18" s="384"/>
      <c r="BS18" s="384"/>
      <c r="BT18" s="384"/>
      <c r="BU18" s="385"/>
      <c r="BV18" s="383">
        <v>7367953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9643858</v>
      </c>
      <c r="BO19" s="384"/>
      <c r="BP19" s="384"/>
      <c r="BQ19" s="384"/>
      <c r="BR19" s="384"/>
      <c r="BS19" s="384"/>
      <c r="BT19" s="384"/>
      <c r="BU19" s="385"/>
      <c r="BV19" s="383">
        <v>9226939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4510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15574848</v>
      </c>
      <c r="BO23" s="384"/>
      <c r="BP23" s="384"/>
      <c r="BQ23" s="384"/>
      <c r="BR23" s="384"/>
      <c r="BS23" s="384"/>
      <c r="BT23" s="384"/>
      <c r="BU23" s="385"/>
      <c r="BV23" s="383">
        <v>16007416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7500</v>
      </c>
      <c r="R24" s="360"/>
      <c r="S24" s="360"/>
      <c r="T24" s="360"/>
      <c r="U24" s="360"/>
      <c r="V24" s="361"/>
      <c r="W24" s="425"/>
      <c r="X24" s="416"/>
      <c r="Y24" s="417"/>
      <c r="Z24" s="356" t="s">
        <v>154</v>
      </c>
      <c r="AA24" s="357"/>
      <c r="AB24" s="357"/>
      <c r="AC24" s="357"/>
      <c r="AD24" s="357"/>
      <c r="AE24" s="357"/>
      <c r="AF24" s="357"/>
      <c r="AG24" s="358"/>
      <c r="AH24" s="359">
        <v>187</v>
      </c>
      <c r="AI24" s="360"/>
      <c r="AJ24" s="360"/>
      <c r="AK24" s="360"/>
      <c r="AL24" s="361"/>
      <c r="AM24" s="359">
        <v>610555</v>
      </c>
      <c r="AN24" s="360"/>
      <c r="AO24" s="360"/>
      <c r="AP24" s="360"/>
      <c r="AQ24" s="360"/>
      <c r="AR24" s="361"/>
      <c r="AS24" s="359">
        <v>3265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10988962</v>
      </c>
      <c r="BO24" s="384"/>
      <c r="BP24" s="384"/>
      <c r="BQ24" s="384"/>
      <c r="BR24" s="384"/>
      <c r="BS24" s="384"/>
      <c r="BT24" s="384"/>
      <c r="BU24" s="385"/>
      <c r="BV24" s="383">
        <v>11416053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6370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144568</v>
      </c>
      <c r="BO25" s="379"/>
      <c r="BP25" s="379"/>
      <c r="BQ25" s="379"/>
      <c r="BR25" s="379"/>
      <c r="BS25" s="379"/>
      <c r="BT25" s="379"/>
      <c r="BU25" s="380"/>
      <c r="BV25" s="378">
        <v>367567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5730</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23088</v>
      </c>
      <c r="AN26" s="360"/>
      <c r="AO26" s="360"/>
      <c r="AP26" s="360"/>
      <c r="AQ26" s="360"/>
      <c r="AR26" s="361"/>
      <c r="AS26" s="359">
        <v>2886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3040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251200</v>
      </c>
      <c r="BO27" s="387"/>
      <c r="BP27" s="387"/>
      <c r="BQ27" s="387"/>
      <c r="BR27" s="387"/>
      <c r="BS27" s="387"/>
      <c r="BT27" s="387"/>
      <c r="BU27" s="388"/>
      <c r="BV27" s="386">
        <v>251200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2520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351541</v>
      </c>
      <c r="BO28" s="379"/>
      <c r="BP28" s="379"/>
      <c r="BQ28" s="379"/>
      <c r="BR28" s="379"/>
      <c r="BS28" s="379"/>
      <c r="BT28" s="379"/>
      <c r="BU28" s="380"/>
      <c r="BV28" s="378">
        <v>523505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13</v>
      </c>
      <c r="M29" s="360"/>
      <c r="N29" s="360"/>
      <c r="O29" s="360"/>
      <c r="P29" s="361"/>
      <c r="Q29" s="359">
        <v>2100</v>
      </c>
      <c r="R29" s="360"/>
      <c r="S29" s="360"/>
      <c r="T29" s="360"/>
      <c r="U29" s="360"/>
      <c r="V29" s="361"/>
      <c r="W29" s="426"/>
      <c r="X29" s="427"/>
      <c r="Y29" s="428"/>
      <c r="Z29" s="356" t="s">
        <v>171</v>
      </c>
      <c r="AA29" s="357"/>
      <c r="AB29" s="357"/>
      <c r="AC29" s="357"/>
      <c r="AD29" s="357"/>
      <c r="AE29" s="357"/>
      <c r="AF29" s="357"/>
      <c r="AG29" s="358"/>
      <c r="AH29" s="359">
        <v>189</v>
      </c>
      <c r="AI29" s="360"/>
      <c r="AJ29" s="360"/>
      <c r="AK29" s="360"/>
      <c r="AL29" s="361"/>
      <c r="AM29" s="359">
        <v>618455</v>
      </c>
      <c r="AN29" s="360"/>
      <c r="AO29" s="360"/>
      <c r="AP29" s="360"/>
      <c r="AQ29" s="360"/>
      <c r="AR29" s="361"/>
      <c r="AS29" s="359">
        <v>3272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1113290</v>
      </c>
      <c r="BO29" s="384"/>
      <c r="BP29" s="384"/>
      <c r="BQ29" s="384"/>
      <c r="BR29" s="384"/>
      <c r="BS29" s="384"/>
      <c r="BT29" s="384"/>
      <c r="BU29" s="385"/>
      <c r="BV29" s="383">
        <v>1071674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2336574</v>
      </c>
      <c r="BO30" s="387"/>
      <c r="BP30" s="387"/>
      <c r="BQ30" s="387"/>
      <c r="BR30" s="387"/>
      <c r="BS30" s="387"/>
      <c r="BT30" s="387"/>
      <c r="BU30" s="388"/>
      <c r="BV30" s="386">
        <v>2520248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邑智郡総合事務組合（普通）</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邑南町開発公社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電気通信事業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邑智郡総合事務組合（介護）</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邑智郡広域振興財団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邑智郡公立病院組合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江津邑智消防組合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島根県市町村総合事務組合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島根県後期高齢者医療広域連合（普通）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島根県後期高齢者医療広域連合（事業）</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1" t="s">
        <v>24</v>
      </c>
      <c r="C41" s="1182"/>
      <c r="D41" s="81"/>
      <c r="E41" s="1183" t="s">
        <v>25</v>
      </c>
      <c r="F41" s="1183"/>
      <c r="G41" s="1183"/>
      <c r="H41" s="1184"/>
      <c r="I41" s="82">
        <v>17096</v>
      </c>
      <c r="J41" s="83">
        <v>16782</v>
      </c>
      <c r="K41" s="83">
        <v>16134</v>
      </c>
      <c r="L41" s="83">
        <v>16007</v>
      </c>
      <c r="M41" s="84">
        <v>15575</v>
      </c>
    </row>
    <row r="42" spans="2:13" ht="27.75" customHeight="1" x14ac:dyDescent="0.15">
      <c r="B42" s="1171"/>
      <c r="C42" s="1172"/>
      <c r="D42" s="85"/>
      <c r="E42" s="1175" t="s">
        <v>26</v>
      </c>
      <c r="F42" s="1175"/>
      <c r="G42" s="1175"/>
      <c r="H42" s="1176"/>
      <c r="I42" s="86">
        <v>35</v>
      </c>
      <c r="J42" s="87">
        <v>32</v>
      </c>
      <c r="K42" s="87">
        <v>82</v>
      </c>
      <c r="L42" s="87">
        <v>340</v>
      </c>
      <c r="M42" s="88">
        <v>67</v>
      </c>
    </row>
    <row r="43" spans="2:13" ht="27.75" customHeight="1" x14ac:dyDescent="0.15">
      <c r="B43" s="1171"/>
      <c r="C43" s="1172"/>
      <c r="D43" s="85"/>
      <c r="E43" s="1175" t="s">
        <v>27</v>
      </c>
      <c r="F43" s="1175"/>
      <c r="G43" s="1175"/>
      <c r="H43" s="1176"/>
      <c r="I43" s="86">
        <v>10965</v>
      </c>
      <c r="J43" s="87">
        <v>10577</v>
      </c>
      <c r="K43" s="87">
        <v>10436</v>
      </c>
      <c r="L43" s="87">
        <v>9892</v>
      </c>
      <c r="M43" s="88">
        <v>9670</v>
      </c>
    </row>
    <row r="44" spans="2:13" ht="27.75" customHeight="1" x14ac:dyDescent="0.15">
      <c r="B44" s="1171"/>
      <c r="C44" s="1172"/>
      <c r="D44" s="85"/>
      <c r="E44" s="1175" t="s">
        <v>28</v>
      </c>
      <c r="F44" s="1175"/>
      <c r="G44" s="1175"/>
      <c r="H44" s="1176"/>
      <c r="I44" s="86">
        <v>850</v>
      </c>
      <c r="J44" s="87">
        <v>881</v>
      </c>
      <c r="K44" s="87">
        <v>967</v>
      </c>
      <c r="L44" s="87">
        <v>1691</v>
      </c>
      <c r="M44" s="88">
        <v>1051</v>
      </c>
    </row>
    <row r="45" spans="2:13" ht="27.75" customHeight="1" x14ac:dyDescent="0.15">
      <c r="B45" s="1171"/>
      <c r="C45" s="1172"/>
      <c r="D45" s="85"/>
      <c r="E45" s="1175" t="s">
        <v>29</v>
      </c>
      <c r="F45" s="1175"/>
      <c r="G45" s="1175"/>
      <c r="H45" s="1176"/>
      <c r="I45" s="86">
        <v>2294</v>
      </c>
      <c r="J45" s="87">
        <v>2292</v>
      </c>
      <c r="K45" s="87">
        <v>2366</v>
      </c>
      <c r="L45" s="87">
        <v>2269</v>
      </c>
      <c r="M45" s="88">
        <v>2190</v>
      </c>
    </row>
    <row r="46" spans="2:13" ht="27.75" customHeight="1" x14ac:dyDescent="0.15">
      <c r="B46" s="1171"/>
      <c r="C46" s="1172"/>
      <c r="D46" s="85"/>
      <c r="E46" s="1175" t="s">
        <v>30</v>
      </c>
      <c r="F46" s="1175"/>
      <c r="G46" s="1175"/>
      <c r="H46" s="1176"/>
      <c r="I46" s="86" t="s">
        <v>485</v>
      </c>
      <c r="J46" s="87" t="s">
        <v>485</v>
      </c>
      <c r="K46" s="87" t="s">
        <v>485</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1854</v>
      </c>
      <c r="J49" s="87">
        <v>2395</v>
      </c>
      <c r="K49" s="87">
        <v>2638</v>
      </c>
      <c r="L49" s="87">
        <v>2783</v>
      </c>
      <c r="M49" s="88">
        <v>2543</v>
      </c>
    </row>
    <row r="50" spans="2:13" ht="27.75" customHeight="1" x14ac:dyDescent="0.15">
      <c r="B50" s="1171"/>
      <c r="C50" s="1172"/>
      <c r="D50" s="85"/>
      <c r="E50" s="1175" t="s">
        <v>35</v>
      </c>
      <c r="F50" s="1175"/>
      <c r="G50" s="1175"/>
      <c r="H50" s="1176"/>
      <c r="I50" s="86">
        <v>537</v>
      </c>
      <c r="J50" s="87">
        <v>529</v>
      </c>
      <c r="K50" s="87">
        <v>516</v>
      </c>
      <c r="L50" s="87">
        <v>420</v>
      </c>
      <c r="M50" s="88">
        <v>409</v>
      </c>
    </row>
    <row r="51" spans="2:13" ht="27.75" customHeight="1" x14ac:dyDescent="0.15">
      <c r="B51" s="1173"/>
      <c r="C51" s="1174"/>
      <c r="D51" s="85"/>
      <c r="E51" s="1175" t="s">
        <v>36</v>
      </c>
      <c r="F51" s="1175"/>
      <c r="G51" s="1175"/>
      <c r="H51" s="1176"/>
      <c r="I51" s="86">
        <v>19151</v>
      </c>
      <c r="J51" s="87">
        <v>18694</v>
      </c>
      <c r="K51" s="87">
        <v>18085</v>
      </c>
      <c r="L51" s="87">
        <v>18034</v>
      </c>
      <c r="M51" s="88">
        <v>17336</v>
      </c>
    </row>
    <row r="52" spans="2:13" ht="27.75" customHeight="1" thickBot="1" x14ac:dyDescent="0.2">
      <c r="B52" s="1177" t="s">
        <v>37</v>
      </c>
      <c r="C52" s="1178"/>
      <c r="D52" s="90"/>
      <c r="E52" s="1179" t="s">
        <v>38</v>
      </c>
      <c r="F52" s="1179"/>
      <c r="G52" s="1179"/>
      <c r="H52" s="1180"/>
      <c r="I52" s="91">
        <v>9698</v>
      </c>
      <c r="J52" s="92">
        <v>8946</v>
      </c>
      <c r="K52" s="92">
        <v>8746</v>
      </c>
      <c r="L52" s="92">
        <v>8962</v>
      </c>
      <c r="M52" s="93">
        <v>8266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196690</v>
      </c>
      <c r="E3" s="116"/>
      <c r="F3" s="117">
        <v>147869</v>
      </c>
      <c r="G3" s="118"/>
      <c r="H3" s="119"/>
    </row>
    <row r="4" spans="1:8" x14ac:dyDescent="0.15">
      <c r="A4" s="120"/>
      <c r="B4" s="121"/>
      <c r="C4" s="122"/>
      <c r="D4" s="123">
        <v>110682</v>
      </c>
      <c r="E4" s="124"/>
      <c r="F4" s="125">
        <v>63271</v>
      </c>
      <c r="G4" s="126"/>
      <c r="H4" s="127"/>
    </row>
    <row r="5" spans="1:8" x14ac:dyDescent="0.15">
      <c r="A5" s="108" t="s">
        <v>517</v>
      </c>
      <c r="B5" s="113"/>
      <c r="C5" s="114"/>
      <c r="D5" s="115">
        <v>159112</v>
      </c>
      <c r="E5" s="116"/>
      <c r="F5" s="117">
        <v>117242</v>
      </c>
      <c r="G5" s="118"/>
      <c r="H5" s="119"/>
    </row>
    <row r="6" spans="1:8" x14ac:dyDescent="0.15">
      <c r="A6" s="120"/>
      <c r="B6" s="121"/>
      <c r="C6" s="122"/>
      <c r="D6" s="123">
        <v>86378</v>
      </c>
      <c r="E6" s="124"/>
      <c r="F6" s="125">
        <v>59388</v>
      </c>
      <c r="G6" s="126"/>
      <c r="H6" s="127"/>
    </row>
    <row r="7" spans="1:8" x14ac:dyDescent="0.15">
      <c r="A7" s="108" t="s">
        <v>518</v>
      </c>
      <c r="B7" s="113"/>
      <c r="C7" s="114"/>
      <c r="D7" s="115">
        <v>127474</v>
      </c>
      <c r="E7" s="116"/>
      <c r="F7" s="117">
        <v>114097</v>
      </c>
      <c r="G7" s="118"/>
      <c r="H7" s="119"/>
    </row>
    <row r="8" spans="1:8" x14ac:dyDescent="0.15">
      <c r="A8" s="120"/>
      <c r="B8" s="121"/>
      <c r="C8" s="122"/>
      <c r="D8" s="123">
        <v>59437</v>
      </c>
      <c r="E8" s="124"/>
      <c r="F8" s="125">
        <v>61630</v>
      </c>
      <c r="G8" s="126"/>
      <c r="H8" s="127"/>
    </row>
    <row r="9" spans="1:8" x14ac:dyDescent="0.15">
      <c r="A9" s="108" t="s">
        <v>519</v>
      </c>
      <c r="B9" s="113"/>
      <c r="C9" s="114"/>
      <c r="D9" s="115">
        <v>156368</v>
      </c>
      <c r="E9" s="116"/>
      <c r="F9" s="117">
        <v>136577</v>
      </c>
      <c r="G9" s="118"/>
      <c r="H9" s="119"/>
    </row>
    <row r="10" spans="1:8" x14ac:dyDescent="0.15">
      <c r="A10" s="120"/>
      <c r="B10" s="121"/>
      <c r="C10" s="122"/>
      <c r="D10" s="123">
        <v>68221</v>
      </c>
      <c r="E10" s="124"/>
      <c r="F10" s="125">
        <v>59645</v>
      </c>
      <c r="G10" s="126"/>
      <c r="H10" s="127"/>
    </row>
    <row r="11" spans="1:8" x14ac:dyDescent="0.15">
      <c r="A11" s="108" t="s">
        <v>520</v>
      </c>
      <c r="B11" s="113"/>
      <c r="C11" s="114"/>
      <c r="D11" s="115">
        <v>162312</v>
      </c>
      <c r="E11" s="116"/>
      <c r="F11" s="117">
        <v>132212</v>
      </c>
      <c r="G11" s="118"/>
      <c r="H11" s="119"/>
    </row>
    <row r="12" spans="1:8" x14ac:dyDescent="0.15">
      <c r="A12" s="120"/>
      <c r="B12" s="121"/>
      <c r="C12" s="128"/>
      <c r="D12" s="123">
        <v>26890</v>
      </c>
      <c r="E12" s="124"/>
      <c r="F12" s="125">
        <v>67114</v>
      </c>
      <c r="G12" s="126"/>
      <c r="H12" s="127"/>
    </row>
    <row r="13" spans="1:8" x14ac:dyDescent="0.15">
      <c r="A13" s="108"/>
      <c r="B13" s="113"/>
      <c r="C13" s="129"/>
      <c r="D13" s="130">
        <v>160391</v>
      </c>
      <c r="E13" s="131"/>
      <c r="F13" s="132">
        <v>129599</v>
      </c>
      <c r="G13" s="133"/>
      <c r="H13" s="119"/>
    </row>
    <row r="14" spans="1:8" x14ac:dyDescent="0.15">
      <c r="A14" s="120"/>
      <c r="B14" s="121"/>
      <c r="C14" s="122"/>
      <c r="D14" s="123">
        <v>70322</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2.06</v>
      </c>
      <c r="C19" s="134">
        <f>ROUND(VALUE(SUBSTITUTE(実質収支比率等に係る経年分析!G$48,"▲","-")),2)</f>
        <v>1.87</v>
      </c>
      <c r="D19" s="134">
        <f>ROUND(VALUE(SUBSTITUTE(実質収支比率等に係る経年分析!H$48,"▲","-")),2)</f>
        <v>3.14</v>
      </c>
      <c r="E19" s="134">
        <f>ROUND(VALUE(SUBSTITUTE(実質収支比率等に係る経年分析!I$48,"▲","-")),2)</f>
        <v>2.88</v>
      </c>
      <c r="F19" s="134">
        <f>ROUND(VALUE(SUBSTITUTE(実質収支比率等に係る経年分析!J$48,"▲","-")),2)</f>
        <v>7.28</v>
      </c>
    </row>
    <row r="20" spans="1:11" x14ac:dyDescent="0.15">
      <c r="A20" s="134" t="s">
        <v>43</v>
      </c>
      <c r="B20" s="134">
        <f>ROUND(VALUE(SUBSTITUTE(実質収支比率等に係る経年分析!F$47,"▲","-")),2)</f>
        <v>7.43</v>
      </c>
      <c r="C20" s="134">
        <f>ROUND(VALUE(SUBSTITUTE(実質収支比率等に係る経年分析!G$47,"▲","-")),2)</f>
        <v>5.61</v>
      </c>
      <c r="D20" s="134">
        <f>ROUND(VALUE(SUBSTITUTE(実質収支比率等に係る経年分析!H$47,"▲","-")),2)</f>
        <v>7.34</v>
      </c>
      <c r="E20" s="134">
        <f>ROUND(VALUE(SUBSTITUTE(実質収支比率等に係る経年分析!I$47,"▲","-")),2)</f>
        <v>6.7</v>
      </c>
      <c r="F20" s="134">
        <f>ROUND(VALUE(SUBSTITUTE(実質収支比率等に係る経年分析!J$47,"▲","-")),2)</f>
        <v>4.54</v>
      </c>
    </row>
    <row r="21" spans="1:11" x14ac:dyDescent="0.15">
      <c r="A21" s="134" t="s">
        <v>44</v>
      </c>
      <c r="B21" s="134">
        <f>IF(ISNUMBER(VALUE(SUBSTITUTE(実質収支比率等に係る経年分析!F$49,"▲","-"))),ROUND(VALUE(SUBSTITUTE(実質収支比率等に係る経年分析!F$49,"▲","-")),2),NA())</f>
        <v>6.73</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3.06</v>
      </c>
      <c r="E21" s="134">
        <f>IF(ISNUMBER(VALUE(SUBSTITUTE(実質収支比率等に係る経年分析!I$49,"▲","-"))),ROUND(VALUE(SUBSTITUTE(実質収支比率等に係る経年分析!I$49,"▲","-")),2),NA())</f>
        <v>-1.06</v>
      </c>
      <c r="F21" s="134">
        <f>IF(ISNUMBER(VALUE(SUBSTITUTE(実質収支比率等に係る経年分析!J$49,"▲","-"))),ROUND(VALUE(SUBSTITUTE(実質収支比率等に係る経年分析!J$49,"▲","-")),2),NA())</f>
        <v>2.15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国民健康保険事業（直診勘定）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電気通信事業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x14ac:dyDescent="0.15">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2180</v>
      </c>
      <c r="E42" s="136"/>
      <c r="F42" s="136"/>
      <c r="G42" s="136">
        <f>'実質公債費比率（分子）の構造'!L$52</f>
        <v>2141</v>
      </c>
      <c r="H42" s="136"/>
      <c r="I42" s="136"/>
      <c r="J42" s="136">
        <f>'実質公債費比率（分子）の構造'!M$52</f>
        <v>2196</v>
      </c>
      <c r="K42" s="136"/>
      <c r="L42" s="136"/>
      <c r="M42" s="136">
        <f>'実質公債費比率（分子）の構造'!N$52</f>
        <v>2122</v>
      </c>
      <c r="N42" s="136"/>
      <c r="O42" s="136"/>
      <c r="P42" s="136">
        <f>'実質公債費比率（分子）の構造'!O$52</f>
        <v>2122</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9</v>
      </c>
      <c r="C44" s="136"/>
      <c r="D44" s="136"/>
      <c r="E44" s="136">
        <f>'実質公債費比率（分子）の構造'!L$50</f>
        <v>6</v>
      </c>
      <c r="F44" s="136"/>
      <c r="G44" s="136"/>
      <c r="H44" s="136">
        <f>'実質公債費比率（分子）の構造'!M$50</f>
        <v>10</v>
      </c>
      <c r="I44" s="136"/>
      <c r="J44" s="136"/>
      <c r="K44" s="136">
        <f>'実質公債費比率（分子）の構造'!N$50</f>
        <v>9</v>
      </c>
      <c r="L44" s="136"/>
      <c r="M44" s="136"/>
      <c r="N44" s="136">
        <f>'実質公債費比率（分子）の構造'!O$50</f>
        <v>6</v>
      </c>
      <c r="O44" s="136"/>
      <c r="P44" s="136"/>
    </row>
    <row r="45" spans="1:16" x14ac:dyDescent="0.15">
      <c r="A45" s="136" t="s">
        <v>54</v>
      </c>
      <c r="B45" s="136">
        <f>'実質公債費比率（分子）の構造'!K$49</f>
        <v>181</v>
      </c>
      <c r="C45" s="136"/>
      <c r="D45" s="136"/>
      <c r="E45" s="136">
        <f>'実質公債費比率（分子）の構造'!L$49</f>
        <v>177</v>
      </c>
      <c r="F45" s="136"/>
      <c r="G45" s="136"/>
      <c r="H45" s="136">
        <f>'実質公債費比率（分子）の構造'!M$49</f>
        <v>141</v>
      </c>
      <c r="I45" s="136"/>
      <c r="J45" s="136"/>
      <c r="K45" s="136">
        <f>'実質公債費比率（分子）の構造'!N$49</f>
        <v>111</v>
      </c>
      <c r="L45" s="136"/>
      <c r="M45" s="136"/>
      <c r="N45" s="136">
        <f>'実質公債費比率（分子）の構造'!O$49</f>
        <v>97</v>
      </c>
      <c r="O45" s="136"/>
      <c r="P45" s="136"/>
    </row>
    <row r="46" spans="1:16" x14ac:dyDescent="0.15">
      <c r="A46" s="136" t="s">
        <v>55</v>
      </c>
      <c r="B46" s="136">
        <f>'実質公債費比率（分子）の構造'!K$48</f>
        <v>697</v>
      </c>
      <c r="C46" s="136"/>
      <c r="D46" s="136"/>
      <c r="E46" s="136">
        <f>'実質公債費比率（分子）の構造'!L$48</f>
        <v>653</v>
      </c>
      <c r="F46" s="136"/>
      <c r="G46" s="136"/>
      <c r="H46" s="136">
        <f>'実質公債費比率（分子）の構造'!M$48</f>
        <v>667</v>
      </c>
      <c r="I46" s="136"/>
      <c r="J46" s="136"/>
      <c r="K46" s="136">
        <f>'実質公債費比率（分子）の構造'!N$48</f>
        <v>674</v>
      </c>
      <c r="L46" s="136"/>
      <c r="M46" s="136"/>
      <c r="N46" s="136">
        <f>'実質公債費比率（分子）の構造'!O$48</f>
        <v>685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2169</v>
      </c>
      <c r="C49" s="136"/>
      <c r="D49" s="136"/>
      <c r="E49" s="136">
        <f>'実質公債費比率（分子）の構造'!L$45</f>
        <v>2157</v>
      </c>
      <c r="F49" s="136"/>
      <c r="G49" s="136"/>
      <c r="H49" s="136">
        <f>'実質公債費比率（分子）の構造'!M$45</f>
        <v>2312</v>
      </c>
      <c r="I49" s="136"/>
      <c r="J49" s="136"/>
      <c r="K49" s="136">
        <f>'実質公債費比率（分子）の構造'!N$45</f>
        <v>2298</v>
      </c>
      <c r="L49" s="136"/>
      <c r="M49" s="136"/>
      <c r="N49" s="136">
        <f>'実質公債費比率（分子）の構造'!O$45</f>
        <v>2236</v>
      </c>
      <c r="O49" s="136"/>
      <c r="P49" s="136"/>
    </row>
    <row r="50" spans="1:16" x14ac:dyDescent="0.15">
      <c r="A50" s="136" t="s">
        <v>58</v>
      </c>
      <c r="B50" s="136" t="e">
        <f>NA()</f>
        <v>#N/A</v>
      </c>
      <c r="C50" s="136">
        <f>IF(ISNUMBER('実質公債費比率（分子）の構造'!K$53),'実質公債費比率（分子）の構造'!K$53,NA())</f>
        <v>877</v>
      </c>
      <c r="D50" s="136" t="e">
        <f>NA()</f>
        <v>#N/A</v>
      </c>
      <c r="E50" s="136" t="e">
        <f>NA()</f>
        <v>#N/A</v>
      </c>
      <c r="F50" s="136">
        <f>IF(ISNUMBER('実質公債費比率（分子）の構造'!L$53),'実質公債費比率（分子）の構造'!L$53,NA())</f>
        <v>852</v>
      </c>
      <c r="G50" s="136" t="e">
        <f>NA()</f>
        <v>#N/A</v>
      </c>
      <c r="H50" s="136" t="e">
        <f>NA()</f>
        <v>#N/A</v>
      </c>
      <c r="I50" s="136">
        <f>IF(ISNUMBER('実質公債費比率（分子）の構造'!M$53),'実質公債費比率（分子）の構造'!M$53,NA())</f>
        <v>935</v>
      </c>
      <c r="J50" s="136" t="e">
        <f>NA()</f>
        <v>#N/A</v>
      </c>
      <c r="K50" s="136" t="e">
        <f>NA()</f>
        <v>#N/A</v>
      </c>
      <c r="L50" s="136">
        <f>IF(ISNUMBER('実質公債費比率（分子）の構造'!N$53),'実質公債費比率（分子）の構造'!N$53,NA())</f>
        <v>971</v>
      </c>
      <c r="M50" s="136" t="e">
        <f>NA()</f>
        <v>#N/A</v>
      </c>
      <c r="N50" s="136" t="e">
        <f>NA()</f>
        <v>#N/A</v>
      </c>
      <c r="O50" s="136">
        <f>IF(ISNUMBER('実質公債費比率（分子）の構造'!O$53),'実質公債費比率（分子）の構造'!O$53,NA())</f>
        <v>903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19151</v>
      </c>
      <c r="E56" s="135"/>
      <c r="F56" s="135"/>
      <c r="G56" s="135">
        <f>'将来負担比率（分子）の構造'!J$51</f>
        <v>18694</v>
      </c>
      <c r="H56" s="135"/>
      <c r="I56" s="135"/>
      <c r="J56" s="135">
        <f>'将来負担比率（分子）の構造'!K$51</f>
        <v>18085</v>
      </c>
      <c r="K56" s="135"/>
      <c r="L56" s="135"/>
      <c r="M56" s="135">
        <f>'将来負担比率（分子）の構造'!L$51</f>
        <v>18034</v>
      </c>
      <c r="N56" s="135"/>
      <c r="O56" s="135"/>
      <c r="P56" s="135">
        <f>'将来負担比率（分子）の構造'!M$51</f>
        <v>17336</v>
      </c>
    </row>
    <row r="57" spans="1:16" x14ac:dyDescent="0.15">
      <c r="A57" s="135" t="s">
        <v>35</v>
      </c>
      <c r="B57" s="135"/>
      <c r="C57" s="135"/>
      <c r="D57" s="135">
        <f>'将来負担比率（分子）の構造'!I$50</f>
        <v>537</v>
      </c>
      <c r="E57" s="135"/>
      <c r="F57" s="135"/>
      <c r="G57" s="135">
        <f>'将来負担比率（分子）の構造'!J$50</f>
        <v>529</v>
      </c>
      <c r="H57" s="135"/>
      <c r="I57" s="135"/>
      <c r="J57" s="135">
        <f>'将来負担比率（分子）の構造'!K$50</f>
        <v>516</v>
      </c>
      <c r="K57" s="135"/>
      <c r="L57" s="135"/>
      <c r="M57" s="135">
        <f>'将来負担比率（分子）の構造'!L$50</f>
        <v>420</v>
      </c>
      <c r="N57" s="135"/>
      <c r="O57" s="135"/>
      <c r="P57" s="135">
        <f>'将来負担比率（分子）の構造'!M$50</f>
        <v>409</v>
      </c>
    </row>
    <row r="58" spans="1:16" x14ac:dyDescent="0.15">
      <c r="A58" s="135" t="s">
        <v>34</v>
      </c>
      <c r="B58" s="135"/>
      <c r="C58" s="135"/>
      <c r="D58" s="135">
        <f>'将来負担比率（分子）の構造'!I$49</f>
        <v>1854</v>
      </c>
      <c r="E58" s="135"/>
      <c r="F58" s="135"/>
      <c r="G58" s="135">
        <f>'将来負担比率（分子）の構造'!J$49</f>
        <v>2395</v>
      </c>
      <c r="H58" s="135"/>
      <c r="I58" s="135"/>
      <c r="J58" s="135">
        <f>'将来負担比率（分子）の構造'!K$49</f>
        <v>2638</v>
      </c>
      <c r="K58" s="135"/>
      <c r="L58" s="135"/>
      <c r="M58" s="135">
        <f>'将来負担比率（分子）の構造'!L$49</f>
        <v>2783</v>
      </c>
      <c r="N58" s="135"/>
      <c r="O58" s="135"/>
      <c r="P58" s="135">
        <f>'将来負担比率（分子）の構造'!M$49</f>
        <v>2543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2294</v>
      </c>
      <c r="C62" s="135"/>
      <c r="D62" s="135"/>
      <c r="E62" s="135">
        <f>'将来負担比率（分子）の構造'!J$45</f>
        <v>2292</v>
      </c>
      <c r="F62" s="135"/>
      <c r="G62" s="135"/>
      <c r="H62" s="135">
        <f>'将来負担比率（分子）の構造'!K$45</f>
        <v>2366</v>
      </c>
      <c r="I62" s="135"/>
      <c r="J62" s="135"/>
      <c r="K62" s="135">
        <f>'将来負担比率（分子）の構造'!L$45</f>
        <v>2269</v>
      </c>
      <c r="L62" s="135"/>
      <c r="M62" s="135"/>
      <c r="N62" s="135">
        <f>'将来負担比率（分子）の構造'!M$45</f>
        <v>2190</v>
      </c>
      <c r="O62" s="135"/>
      <c r="P62" s="135"/>
    </row>
    <row r="63" spans="1:16" x14ac:dyDescent="0.15">
      <c r="A63" s="135" t="s">
        <v>28</v>
      </c>
      <c r="B63" s="135">
        <f>'将来負担比率（分子）の構造'!I$44</f>
        <v>850</v>
      </c>
      <c r="C63" s="135"/>
      <c r="D63" s="135"/>
      <c r="E63" s="135">
        <f>'将来負担比率（分子）の構造'!J$44</f>
        <v>881</v>
      </c>
      <c r="F63" s="135"/>
      <c r="G63" s="135"/>
      <c r="H63" s="135">
        <f>'将来負担比率（分子）の構造'!K$44</f>
        <v>967</v>
      </c>
      <c r="I63" s="135"/>
      <c r="J63" s="135"/>
      <c r="K63" s="135">
        <f>'将来負担比率（分子）の構造'!L$44</f>
        <v>1691</v>
      </c>
      <c r="L63" s="135"/>
      <c r="M63" s="135"/>
      <c r="N63" s="135">
        <f>'将来負担比率（分子）の構造'!M$44</f>
        <v>1051</v>
      </c>
      <c r="O63" s="135"/>
      <c r="P63" s="135"/>
    </row>
    <row r="64" spans="1:16" x14ac:dyDescent="0.15">
      <c r="A64" s="135" t="s">
        <v>27</v>
      </c>
      <c r="B64" s="135">
        <f>'将来負担比率（分子）の構造'!I$43</f>
        <v>10965</v>
      </c>
      <c r="C64" s="135"/>
      <c r="D64" s="135"/>
      <c r="E64" s="135">
        <f>'将来負担比率（分子）の構造'!J$43</f>
        <v>10577</v>
      </c>
      <c r="F64" s="135"/>
      <c r="G64" s="135"/>
      <c r="H64" s="135">
        <f>'将来負担比率（分子）の構造'!K$43</f>
        <v>10436</v>
      </c>
      <c r="I64" s="135"/>
      <c r="J64" s="135"/>
      <c r="K64" s="135">
        <f>'将来負担比率（分子）の構造'!L$43</f>
        <v>9892</v>
      </c>
      <c r="L64" s="135"/>
      <c r="M64" s="135"/>
      <c r="N64" s="135">
        <f>'将来負担比率（分子）の構造'!M$43</f>
        <v>9670</v>
      </c>
      <c r="O64" s="135"/>
      <c r="P64" s="135"/>
    </row>
    <row r="65" spans="1:16" x14ac:dyDescent="0.15">
      <c r="A65" s="135" t="s">
        <v>26</v>
      </c>
      <c r="B65" s="135">
        <f>'将来負担比率（分子）の構造'!I$42</f>
        <v>35</v>
      </c>
      <c r="C65" s="135"/>
      <c r="D65" s="135"/>
      <c r="E65" s="135">
        <f>'将来負担比率（分子）の構造'!J$42</f>
        <v>32</v>
      </c>
      <c r="F65" s="135"/>
      <c r="G65" s="135"/>
      <c r="H65" s="135">
        <f>'将来負担比率（分子）の構造'!K$42</f>
        <v>82</v>
      </c>
      <c r="I65" s="135"/>
      <c r="J65" s="135"/>
      <c r="K65" s="135">
        <f>'将来負担比率（分子）の構造'!L$42</f>
        <v>340</v>
      </c>
      <c r="L65" s="135"/>
      <c r="M65" s="135"/>
      <c r="N65" s="135">
        <f>'将来負担比率（分子）の構造'!M$42</f>
        <v>67</v>
      </c>
      <c r="O65" s="135"/>
      <c r="P65" s="135"/>
    </row>
    <row r="66" spans="1:16" x14ac:dyDescent="0.15">
      <c r="A66" s="135" t="s">
        <v>25</v>
      </c>
      <c r="B66" s="135">
        <f>'将来負担比率（分子）の構造'!I$41</f>
        <v>17096</v>
      </c>
      <c r="C66" s="135"/>
      <c r="D66" s="135"/>
      <c r="E66" s="135">
        <f>'将来負担比率（分子）の構造'!J$41</f>
        <v>16782</v>
      </c>
      <c r="F66" s="135"/>
      <c r="G66" s="135"/>
      <c r="H66" s="135">
        <f>'将来負担比率（分子）の構造'!K$41</f>
        <v>16134</v>
      </c>
      <c r="I66" s="135"/>
      <c r="J66" s="135"/>
      <c r="K66" s="135">
        <f>'将来負担比率（分子）の構造'!L$41</f>
        <v>16007</v>
      </c>
      <c r="L66" s="135"/>
      <c r="M66" s="135"/>
      <c r="N66" s="135">
        <f>'将来負担比率（分子）の構造'!M$41</f>
        <v>15575</v>
      </c>
      <c r="O66" s="135"/>
      <c r="P66" s="135"/>
    </row>
    <row r="67" spans="1:16" x14ac:dyDescent="0.15">
      <c r="A67" s="135" t="s">
        <v>62</v>
      </c>
      <c r="B67" s="135" t="e">
        <f>NA()</f>
        <v>#N/A</v>
      </c>
      <c r="C67" s="135">
        <f>IF(ISNUMBER('将来負担比率（分子）の構造'!I$52), IF('将来負担比率（分子）の構造'!I$52 &lt; 0, 0, '将来負担比率（分子）の構造'!I$52), NA())</f>
        <v>9698</v>
      </c>
      <c r="D67" s="135" t="e">
        <f>NA()</f>
        <v>#N/A</v>
      </c>
      <c r="E67" s="135" t="e">
        <f>NA()</f>
        <v>#N/A</v>
      </c>
      <c r="F67" s="135">
        <f>IF(ISNUMBER('将来負担比率（分子）の構造'!J$52), IF('将来負担比率（分子）の構造'!J$52 &lt; 0, 0, '将来負担比率（分子）の構造'!J$52), NA())</f>
        <v>8946</v>
      </c>
      <c r="G67" s="135" t="e">
        <f>NA()</f>
        <v>#N/A</v>
      </c>
      <c r="H67" s="135" t="e">
        <f>NA()</f>
        <v>#N/A</v>
      </c>
      <c r="I67" s="135">
        <f>IF(ISNUMBER('将来負担比率（分子）の構造'!K$52), IF('将来負担比率（分子）の構造'!K$52 &lt; 0, 0, '将来負担比率（分子）の構造'!K$52), NA())</f>
        <v>8746</v>
      </c>
      <c r="J67" s="135" t="e">
        <f>NA()</f>
        <v>#N/A</v>
      </c>
      <c r="K67" s="135" t="e">
        <f>NA()</f>
        <v>#N/A</v>
      </c>
      <c r="L67" s="135">
        <f>IF(ISNUMBER('将来負担比率（分子）の構造'!L$52), IF('将来負担比率（分子）の構造'!L$52 &lt; 0, 0, '将来負担比率（分子）の構造'!L$52), NA())</f>
        <v>8962</v>
      </c>
      <c r="M67" s="135" t="e">
        <f>NA()</f>
        <v>#N/A</v>
      </c>
      <c r="N67" s="135" t="e">
        <f>NA()</f>
        <v>#N/A</v>
      </c>
      <c r="O67" s="135">
        <f>IF(ISNUMBER('将来負担比率（分子）の構造'!M$52), IF('将来負担比率（分子）の構造'!M$52 &lt; 0, 0, '将来負担比率（分子）の構造'!M$52), NA())</f>
        <v>8266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1042351</v>
      </c>
      <c r="S5" s="639"/>
      <c r="T5" s="639"/>
      <c r="U5" s="639"/>
      <c r="V5" s="639"/>
      <c r="W5" s="639"/>
      <c r="X5" s="639"/>
      <c r="Y5" s="686"/>
      <c r="Z5" s="699">
        <v>6.9</v>
      </c>
      <c r="AA5" s="699"/>
      <c r="AB5" s="699"/>
      <c r="AC5" s="699"/>
      <c r="AD5" s="700">
        <v>1042351</v>
      </c>
      <c r="AE5" s="700"/>
      <c r="AF5" s="700"/>
      <c r="AG5" s="700"/>
      <c r="AH5" s="700"/>
      <c r="AI5" s="700"/>
      <c r="AJ5" s="700"/>
      <c r="AK5" s="700"/>
      <c r="AL5" s="687">
        <v>14.1</v>
      </c>
      <c r="AM5" s="656"/>
      <c r="AN5" s="656"/>
      <c r="AO5" s="688"/>
      <c r="AP5" s="673" t="s">
        <v>209</v>
      </c>
      <c r="AQ5" s="674"/>
      <c r="AR5" s="674"/>
      <c r="AS5" s="674"/>
      <c r="AT5" s="674"/>
      <c r="AU5" s="674"/>
      <c r="AV5" s="674"/>
      <c r="AW5" s="674"/>
      <c r="AX5" s="674"/>
      <c r="AY5" s="674"/>
      <c r="AZ5" s="674"/>
      <c r="BA5" s="674"/>
      <c r="BB5" s="674"/>
      <c r="BC5" s="674"/>
      <c r="BD5" s="674"/>
      <c r="BE5" s="674"/>
      <c r="BF5" s="675"/>
      <c r="BG5" s="588">
        <v>1035878</v>
      </c>
      <c r="BH5" s="589"/>
      <c r="BI5" s="589"/>
      <c r="BJ5" s="589"/>
      <c r="BK5" s="589"/>
      <c r="BL5" s="589"/>
      <c r="BM5" s="589"/>
      <c r="BN5" s="590"/>
      <c r="BO5" s="641">
        <v>99.4</v>
      </c>
      <c r="BP5" s="641"/>
      <c r="BQ5" s="641"/>
      <c r="BR5" s="641"/>
      <c r="BS5" s="642">
        <v>31507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146349</v>
      </c>
      <c r="S6" s="589"/>
      <c r="T6" s="589"/>
      <c r="U6" s="589"/>
      <c r="V6" s="589"/>
      <c r="W6" s="589"/>
      <c r="X6" s="589"/>
      <c r="Y6" s="590"/>
      <c r="Z6" s="641">
        <v>1</v>
      </c>
      <c r="AA6" s="641"/>
      <c r="AB6" s="641"/>
      <c r="AC6" s="641"/>
      <c r="AD6" s="642">
        <v>146349</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1035878</v>
      </c>
      <c r="BH6" s="589"/>
      <c r="BI6" s="589"/>
      <c r="BJ6" s="589"/>
      <c r="BK6" s="589"/>
      <c r="BL6" s="589"/>
      <c r="BM6" s="589"/>
      <c r="BN6" s="590"/>
      <c r="BO6" s="641">
        <v>99.4</v>
      </c>
      <c r="BP6" s="641"/>
      <c r="BQ6" s="641"/>
      <c r="BR6" s="641"/>
      <c r="BS6" s="642">
        <v>31507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102855</v>
      </c>
      <c r="CS6" s="589"/>
      <c r="CT6" s="589"/>
      <c r="CU6" s="589"/>
      <c r="CV6" s="589"/>
      <c r="CW6" s="589"/>
      <c r="CX6" s="589"/>
      <c r="CY6" s="590"/>
      <c r="CZ6" s="641">
        <v>0.7</v>
      </c>
      <c r="DA6" s="641"/>
      <c r="DB6" s="641"/>
      <c r="DC6" s="641"/>
      <c r="DD6" s="594" t="s">
        <v>216</v>
      </c>
      <c r="DE6" s="589"/>
      <c r="DF6" s="589"/>
      <c r="DG6" s="589"/>
      <c r="DH6" s="589"/>
      <c r="DI6" s="589"/>
      <c r="DJ6" s="589"/>
      <c r="DK6" s="589"/>
      <c r="DL6" s="589"/>
      <c r="DM6" s="589"/>
      <c r="DN6" s="589"/>
      <c r="DO6" s="589"/>
      <c r="DP6" s="590"/>
      <c r="DQ6" s="594">
        <v>102782</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2596</v>
      </c>
      <c r="S7" s="589"/>
      <c r="T7" s="589"/>
      <c r="U7" s="589"/>
      <c r="V7" s="589"/>
      <c r="W7" s="589"/>
      <c r="X7" s="589"/>
      <c r="Y7" s="590"/>
      <c r="Z7" s="641">
        <v>0</v>
      </c>
      <c r="AA7" s="641"/>
      <c r="AB7" s="641"/>
      <c r="AC7" s="641"/>
      <c r="AD7" s="642">
        <v>2596</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408452</v>
      </c>
      <c r="BH7" s="589"/>
      <c r="BI7" s="589"/>
      <c r="BJ7" s="589"/>
      <c r="BK7" s="589"/>
      <c r="BL7" s="589"/>
      <c r="BM7" s="589"/>
      <c r="BN7" s="590"/>
      <c r="BO7" s="641">
        <v>39.200000000000003</v>
      </c>
      <c r="BP7" s="641"/>
      <c r="BQ7" s="641"/>
      <c r="BR7" s="641"/>
      <c r="BS7" s="642">
        <v>11547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1709019</v>
      </c>
      <c r="CS7" s="589"/>
      <c r="CT7" s="589"/>
      <c r="CU7" s="589"/>
      <c r="CV7" s="589"/>
      <c r="CW7" s="589"/>
      <c r="CX7" s="589"/>
      <c r="CY7" s="590"/>
      <c r="CZ7" s="641">
        <v>12</v>
      </c>
      <c r="DA7" s="641"/>
      <c r="DB7" s="641"/>
      <c r="DC7" s="641"/>
      <c r="DD7" s="594">
        <v>164808</v>
      </c>
      <c r="DE7" s="589"/>
      <c r="DF7" s="589"/>
      <c r="DG7" s="589"/>
      <c r="DH7" s="589"/>
      <c r="DI7" s="589"/>
      <c r="DJ7" s="589"/>
      <c r="DK7" s="589"/>
      <c r="DL7" s="589"/>
      <c r="DM7" s="589"/>
      <c r="DN7" s="589"/>
      <c r="DO7" s="589"/>
      <c r="DP7" s="590"/>
      <c r="DQ7" s="594">
        <v>1218144</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4965</v>
      </c>
      <c r="S8" s="589"/>
      <c r="T8" s="589"/>
      <c r="U8" s="589"/>
      <c r="V8" s="589"/>
      <c r="W8" s="589"/>
      <c r="X8" s="589"/>
      <c r="Y8" s="590"/>
      <c r="Z8" s="641">
        <v>0</v>
      </c>
      <c r="AA8" s="641"/>
      <c r="AB8" s="641"/>
      <c r="AC8" s="641"/>
      <c r="AD8" s="642">
        <v>4965</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17125</v>
      </c>
      <c r="BH8" s="589"/>
      <c r="BI8" s="589"/>
      <c r="BJ8" s="589"/>
      <c r="BK8" s="589"/>
      <c r="BL8" s="589"/>
      <c r="BM8" s="589"/>
      <c r="BN8" s="590"/>
      <c r="BO8" s="641">
        <v>1.6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2599910</v>
      </c>
      <c r="CS8" s="589"/>
      <c r="CT8" s="589"/>
      <c r="CU8" s="589"/>
      <c r="CV8" s="589"/>
      <c r="CW8" s="589"/>
      <c r="CX8" s="589"/>
      <c r="CY8" s="590"/>
      <c r="CZ8" s="641">
        <v>18.3</v>
      </c>
      <c r="DA8" s="641"/>
      <c r="DB8" s="641"/>
      <c r="DC8" s="641"/>
      <c r="DD8" s="594">
        <v>91782</v>
      </c>
      <c r="DE8" s="589"/>
      <c r="DF8" s="589"/>
      <c r="DG8" s="589"/>
      <c r="DH8" s="589"/>
      <c r="DI8" s="589"/>
      <c r="DJ8" s="589"/>
      <c r="DK8" s="589"/>
      <c r="DL8" s="589"/>
      <c r="DM8" s="589"/>
      <c r="DN8" s="589"/>
      <c r="DO8" s="589"/>
      <c r="DP8" s="590"/>
      <c r="DQ8" s="594">
        <v>1500614</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2709</v>
      </c>
      <c r="S9" s="589"/>
      <c r="T9" s="589"/>
      <c r="U9" s="589"/>
      <c r="V9" s="589"/>
      <c r="W9" s="589"/>
      <c r="X9" s="589"/>
      <c r="Y9" s="590"/>
      <c r="Z9" s="641">
        <v>0</v>
      </c>
      <c r="AA9" s="641"/>
      <c r="AB9" s="641"/>
      <c r="AC9" s="641"/>
      <c r="AD9" s="642">
        <v>2709</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322104</v>
      </c>
      <c r="BH9" s="589"/>
      <c r="BI9" s="589"/>
      <c r="BJ9" s="589"/>
      <c r="BK9" s="589"/>
      <c r="BL9" s="589"/>
      <c r="BM9" s="589"/>
      <c r="BN9" s="590"/>
      <c r="BO9" s="641">
        <v>30.9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1301307</v>
      </c>
      <c r="CS9" s="589"/>
      <c r="CT9" s="589"/>
      <c r="CU9" s="589"/>
      <c r="CV9" s="589"/>
      <c r="CW9" s="589"/>
      <c r="CX9" s="589"/>
      <c r="CY9" s="590"/>
      <c r="CZ9" s="641">
        <v>9.1999999999999993</v>
      </c>
      <c r="DA9" s="641"/>
      <c r="DB9" s="641"/>
      <c r="DC9" s="641"/>
      <c r="DD9" s="594">
        <v>1765</v>
      </c>
      <c r="DE9" s="589"/>
      <c r="DF9" s="589"/>
      <c r="DG9" s="589"/>
      <c r="DH9" s="589"/>
      <c r="DI9" s="589"/>
      <c r="DJ9" s="589"/>
      <c r="DK9" s="589"/>
      <c r="DL9" s="589"/>
      <c r="DM9" s="589"/>
      <c r="DN9" s="589"/>
      <c r="DO9" s="589"/>
      <c r="DP9" s="590"/>
      <c r="DQ9" s="594">
        <v>1150868</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123684</v>
      </c>
      <c r="S10" s="589"/>
      <c r="T10" s="589"/>
      <c r="U10" s="589"/>
      <c r="V10" s="589"/>
      <c r="W10" s="589"/>
      <c r="X10" s="589"/>
      <c r="Y10" s="590"/>
      <c r="Z10" s="641">
        <v>0.8</v>
      </c>
      <c r="AA10" s="641"/>
      <c r="AB10" s="641"/>
      <c r="AC10" s="641"/>
      <c r="AD10" s="642">
        <v>123684</v>
      </c>
      <c r="AE10" s="642"/>
      <c r="AF10" s="642"/>
      <c r="AG10" s="642"/>
      <c r="AH10" s="642"/>
      <c r="AI10" s="642"/>
      <c r="AJ10" s="642"/>
      <c r="AK10" s="642"/>
      <c r="AL10" s="611">
        <v>1.7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28581</v>
      </c>
      <c r="BH10" s="589"/>
      <c r="BI10" s="589"/>
      <c r="BJ10" s="589"/>
      <c r="BK10" s="589"/>
      <c r="BL10" s="589"/>
      <c r="BM10" s="589"/>
      <c r="BN10" s="590"/>
      <c r="BO10" s="641">
        <v>2.7</v>
      </c>
      <c r="BP10" s="641"/>
      <c r="BQ10" s="641"/>
      <c r="BR10" s="641"/>
      <c r="BS10" s="594">
        <v>4891</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2824</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2824</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7528</v>
      </c>
      <c r="S11" s="589"/>
      <c r="T11" s="589"/>
      <c r="U11" s="589"/>
      <c r="V11" s="589"/>
      <c r="W11" s="589"/>
      <c r="X11" s="589"/>
      <c r="Y11" s="590"/>
      <c r="Z11" s="641">
        <v>0</v>
      </c>
      <c r="AA11" s="641"/>
      <c r="AB11" s="641"/>
      <c r="AC11" s="641"/>
      <c r="AD11" s="642">
        <v>7528</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40642</v>
      </c>
      <c r="BH11" s="589"/>
      <c r="BI11" s="589"/>
      <c r="BJ11" s="589"/>
      <c r="BK11" s="589"/>
      <c r="BL11" s="589"/>
      <c r="BM11" s="589"/>
      <c r="BN11" s="590"/>
      <c r="BO11" s="641">
        <v>3.9</v>
      </c>
      <c r="BP11" s="641"/>
      <c r="BQ11" s="641"/>
      <c r="BR11" s="641"/>
      <c r="BS11" s="594">
        <v>6656</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1315234</v>
      </c>
      <c r="CS11" s="589"/>
      <c r="CT11" s="589"/>
      <c r="CU11" s="589"/>
      <c r="CV11" s="589"/>
      <c r="CW11" s="589"/>
      <c r="CX11" s="589"/>
      <c r="CY11" s="590"/>
      <c r="CZ11" s="641">
        <v>9.3000000000000007</v>
      </c>
      <c r="DA11" s="641"/>
      <c r="DB11" s="641"/>
      <c r="DC11" s="641"/>
      <c r="DD11" s="594">
        <v>495794</v>
      </c>
      <c r="DE11" s="589"/>
      <c r="DF11" s="589"/>
      <c r="DG11" s="589"/>
      <c r="DH11" s="589"/>
      <c r="DI11" s="589"/>
      <c r="DJ11" s="589"/>
      <c r="DK11" s="589"/>
      <c r="DL11" s="589"/>
      <c r="DM11" s="589"/>
      <c r="DN11" s="589"/>
      <c r="DO11" s="589"/>
      <c r="DP11" s="590"/>
      <c r="DQ11" s="594">
        <v>649499</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537590</v>
      </c>
      <c r="BH12" s="589"/>
      <c r="BI12" s="589"/>
      <c r="BJ12" s="589"/>
      <c r="BK12" s="589"/>
      <c r="BL12" s="589"/>
      <c r="BM12" s="589"/>
      <c r="BN12" s="590"/>
      <c r="BO12" s="641">
        <v>51.6</v>
      </c>
      <c r="BP12" s="641"/>
      <c r="BQ12" s="641"/>
      <c r="BR12" s="641"/>
      <c r="BS12" s="594">
        <v>19960</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486560</v>
      </c>
      <c r="CS12" s="589"/>
      <c r="CT12" s="589"/>
      <c r="CU12" s="589"/>
      <c r="CV12" s="589"/>
      <c r="CW12" s="589"/>
      <c r="CX12" s="589"/>
      <c r="CY12" s="590"/>
      <c r="CZ12" s="641">
        <v>3.4</v>
      </c>
      <c r="DA12" s="641"/>
      <c r="DB12" s="641"/>
      <c r="DC12" s="641"/>
      <c r="DD12" s="594">
        <v>312283</v>
      </c>
      <c r="DE12" s="589"/>
      <c r="DF12" s="589"/>
      <c r="DG12" s="589"/>
      <c r="DH12" s="589"/>
      <c r="DI12" s="589"/>
      <c r="DJ12" s="589"/>
      <c r="DK12" s="589"/>
      <c r="DL12" s="589"/>
      <c r="DM12" s="589"/>
      <c r="DN12" s="589"/>
      <c r="DO12" s="589"/>
      <c r="DP12" s="590"/>
      <c r="DQ12" s="594">
        <v>155345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11408</v>
      </c>
      <c r="S13" s="589"/>
      <c r="T13" s="589"/>
      <c r="U13" s="589"/>
      <c r="V13" s="589"/>
      <c r="W13" s="589"/>
      <c r="X13" s="589"/>
      <c r="Y13" s="590"/>
      <c r="Z13" s="641">
        <v>0.1</v>
      </c>
      <c r="AA13" s="641"/>
      <c r="AB13" s="641"/>
      <c r="AC13" s="641"/>
      <c r="AD13" s="642">
        <v>11408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535053</v>
      </c>
      <c r="BH13" s="589"/>
      <c r="BI13" s="589"/>
      <c r="BJ13" s="589"/>
      <c r="BK13" s="589"/>
      <c r="BL13" s="589"/>
      <c r="BM13" s="589"/>
      <c r="BN13" s="590"/>
      <c r="BO13" s="641">
        <v>51.3</v>
      </c>
      <c r="BP13" s="641"/>
      <c r="BQ13" s="641"/>
      <c r="BR13" s="641"/>
      <c r="BS13" s="594">
        <v>19960</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897344</v>
      </c>
      <c r="CS13" s="589"/>
      <c r="CT13" s="589"/>
      <c r="CU13" s="589"/>
      <c r="CV13" s="589"/>
      <c r="CW13" s="589"/>
      <c r="CX13" s="589"/>
      <c r="CY13" s="590"/>
      <c r="CZ13" s="641">
        <v>6.3</v>
      </c>
      <c r="DA13" s="641"/>
      <c r="DB13" s="641"/>
      <c r="DC13" s="641"/>
      <c r="DD13" s="594">
        <v>564028</v>
      </c>
      <c r="DE13" s="589"/>
      <c r="DF13" s="589"/>
      <c r="DG13" s="589"/>
      <c r="DH13" s="589"/>
      <c r="DI13" s="589"/>
      <c r="DJ13" s="589"/>
      <c r="DK13" s="589"/>
      <c r="DL13" s="589"/>
      <c r="DM13" s="589"/>
      <c r="DN13" s="589"/>
      <c r="DO13" s="589"/>
      <c r="DP13" s="590"/>
      <c r="DQ13" s="594">
        <v>351353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35684</v>
      </c>
      <c r="BH14" s="589"/>
      <c r="BI14" s="589"/>
      <c r="BJ14" s="589"/>
      <c r="BK14" s="589"/>
      <c r="BL14" s="589"/>
      <c r="BM14" s="589"/>
      <c r="BN14" s="590"/>
      <c r="BO14" s="641">
        <v>3.4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408422</v>
      </c>
      <c r="CS14" s="589"/>
      <c r="CT14" s="589"/>
      <c r="CU14" s="589"/>
      <c r="CV14" s="589"/>
      <c r="CW14" s="589"/>
      <c r="CX14" s="589"/>
      <c r="CY14" s="590"/>
      <c r="CZ14" s="641">
        <v>2.9</v>
      </c>
      <c r="DA14" s="641"/>
      <c r="DB14" s="641"/>
      <c r="DC14" s="641"/>
      <c r="DD14" s="594">
        <v>15843</v>
      </c>
      <c r="DE14" s="589"/>
      <c r="DF14" s="589"/>
      <c r="DG14" s="589"/>
      <c r="DH14" s="589"/>
      <c r="DI14" s="589"/>
      <c r="DJ14" s="589"/>
      <c r="DK14" s="589"/>
      <c r="DL14" s="589"/>
      <c r="DM14" s="589"/>
      <c r="DN14" s="589"/>
      <c r="DO14" s="589"/>
      <c r="DP14" s="590"/>
      <c r="DQ14" s="594">
        <v>371583</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1651</v>
      </c>
      <c r="S15" s="589"/>
      <c r="T15" s="589"/>
      <c r="U15" s="589"/>
      <c r="V15" s="589"/>
      <c r="W15" s="589"/>
      <c r="X15" s="589"/>
      <c r="Y15" s="590"/>
      <c r="Z15" s="641">
        <v>0</v>
      </c>
      <c r="AA15" s="641"/>
      <c r="AB15" s="641"/>
      <c r="AC15" s="641"/>
      <c r="AD15" s="642">
        <v>1651</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54152</v>
      </c>
      <c r="BH15" s="589"/>
      <c r="BI15" s="589"/>
      <c r="BJ15" s="589"/>
      <c r="BK15" s="589"/>
      <c r="BL15" s="589"/>
      <c r="BM15" s="589"/>
      <c r="BN15" s="590"/>
      <c r="BO15" s="641">
        <v>5.2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1067692</v>
      </c>
      <c r="CS15" s="589"/>
      <c r="CT15" s="589"/>
      <c r="CU15" s="589"/>
      <c r="CV15" s="589"/>
      <c r="CW15" s="589"/>
      <c r="CX15" s="589"/>
      <c r="CY15" s="590"/>
      <c r="CZ15" s="641">
        <v>7.5</v>
      </c>
      <c r="DA15" s="641"/>
      <c r="DB15" s="641"/>
      <c r="DC15" s="641"/>
      <c r="DD15" s="594">
        <v>218502</v>
      </c>
      <c r="DE15" s="589"/>
      <c r="DF15" s="589"/>
      <c r="DG15" s="589"/>
      <c r="DH15" s="589"/>
      <c r="DI15" s="589"/>
      <c r="DJ15" s="589"/>
      <c r="DK15" s="589"/>
      <c r="DL15" s="589"/>
      <c r="DM15" s="589"/>
      <c r="DN15" s="589"/>
      <c r="DO15" s="589"/>
      <c r="DP15" s="590"/>
      <c r="DQ15" s="594">
        <v>771431</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6816121</v>
      </c>
      <c r="S16" s="589"/>
      <c r="T16" s="589"/>
      <c r="U16" s="589"/>
      <c r="V16" s="589"/>
      <c r="W16" s="589"/>
      <c r="X16" s="589"/>
      <c r="Y16" s="590"/>
      <c r="Z16" s="641">
        <v>45</v>
      </c>
      <c r="AA16" s="641"/>
      <c r="AB16" s="641"/>
      <c r="AC16" s="641"/>
      <c r="AD16" s="642">
        <v>6029845</v>
      </c>
      <c r="AE16" s="642"/>
      <c r="AF16" s="642"/>
      <c r="AG16" s="642"/>
      <c r="AH16" s="642"/>
      <c r="AI16" s="642"/>
      <c r="AJ16" s="642"/>
      <c r="AK16" s="642"/>
      <c r="AL16" s="611">
        <v>81.5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2063087</v>
      </c>
      <c r="CS16" s="589"/>
      <c r="CT16" s="589"/>
      <c r="CU16" s="589"/>
      <c r="CV16" s="589"/>
      <c r="CW16" s="589"/>
      <c r="CX16" s="589"/>
      <c r="CY16" s="590"/>
      <c r="CZ16" s="641">
        <v>14.5</v>
      </c>
      <c r="DA16" s="641"/>
      <c r="DB16" s="641"/>
      <c r="DC16" s="641"/>
      <c r="DD16" s="594" t="s">
        <v>222</v>
      </c>
      <c r="DE16" s="589"/>
      <c r="DF16" s="589"/>
      <c r="DG16" s="589"/>
      <c r="DH16" s="589"/>
      <c r="DI16" s="589"/>
      <c r="DJ16" s="589"/>
      <c r="DK16" s="589"/>
      <c r="DL16" s="589"/>
      <c r="DM16" s="589"/>
      <c r="DN16" s="589"/>
      <c r="DO16" s="589"/>
      <c r="DP16" s="590"/>
      <c r="DQ16" s="594">
        <v>286443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6029845</v>
      </c>
      <c r="S17" s="589"/>
      <c r="T17" s="589"/>
      <c r="U17" s="589"/>
      <c r="V17" s="589"/>
      <c r="W17" s="589"/>
      <c r="X17" s="589"/>
      <c r="Y17" s="590"/>
      <c r="Z17" s="641">
        <v>39.799999999999997</v>
      </c>
      <c r="AA17" s="641"/>
      <c r="AB17" s="641"/>
      <c r="AC17" s="641"/>
      <c r="AD17" s="642">
        <v>6029845</v>
      </c>
      <c r="AE17" s="642"/>
      <c r="AF17" s="642"/>
      <c r="AG17" s="642"/>
      <c r="AH17" s="642"/>
      <c r="AI17" s="642"/>
      <c r="AJ17" s="642"/>
      <c r="AK17" s="642"/>
      <c r="AL17" s="611">
        <v>81.5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2238265</v>
      </c>
      <c r="CS17" s="589"/>
      <c r="CT17" s="589"/>
      <c r="CU17" s="589"/>
      <c r="CV17" s="589"/>
      <c r="CW17" s="589"/>
      <c r="CX17" s="589"/>
      <c r="CY17" s="590"/>
      <c r="CZ17" s="641">
        <v>15.8</v>
      </c>
      <c r="DA17" s="641"/>
      <c r="DB17" s="641"/>
      <c r="DC17" s="641"/>
      <c r="DD17" s="594" t="s">
        <v>222</v>
      </c>
      <c r="DE17" s="589"/>
      <c r="DF17" s="589"/>
      <c r="DG17" s="589"/>
      <c r="DH17" s="589"/>
      <c r="DI17" s="589"/>
      <c r="DJ17" s="589"/>
      <c r="DK17" s="589"/>
      <c r="DL17" s="589"/>
      <c r="DM17" s="589"/>
      <c r="DN17" s="589"/>
      <c r="DO17" s="589"/>
      <c r="DP17" s="590"/>
      <c r="DQ17" s="594">
        <v>2184699</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786275</v>
      </c>
      <c r="S18" s="589"/>
      <c r="T18" s="589"/>
      <c r="U18" s="589"/>
      <c r="V18" s="589"/>
      <c r="W18" s="589"/>
      <c r="X18" s="589"/>
      <c r="Y18" s="590"/>
      <c r="Z18" s="641">
        <v>5.2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6473</v>
      </c>
      <c r="BH19" s="589"/>
      <c r="BI19" s="589"/>
      <c r="BJ19" s="589"/>
      <c r="BK19" s="589"/>
      <c r="BL19" s="589"/>
      <c r="BM19" s="589"/>
      <c r="BN19" s="590"/>
      <c r="BO19" s="641">
        <v>0.6</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8159362</v>
      </c>
      <c r="S20" s="589"/>
      <c r="T20" s="589"/>
      <c r="U20" s="589"/>
      <c r="V20" s="589"/>
      <c r="W20" s="589"/>
      <c r="X20" s="589"/>
      <c r="Y20" s="590"/>
      <c r="Z20" s="641">
        <v>53.8</v>
      </c>
      <c r="AA20" s="641"/>
      <c r="AB20" s="641"/>
      <c r="AC20" s="641"/>
      <c r="AD20" s="642">
        <v>7373086</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6473</v>
      </c>
      <c r="BH20" s="589"/>
      <c r="BI20" s="589"/>
      <c r="BJ20" s="589"/>
      <c r="BK20" s="589"/>
      <c r="BL20" s="589"/>
      <c r="BM20" s="589"/>
      <c r="BN20" s="590"/>
      <c r="BO20" s="641">
        <v>0.6</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14192519</v>
      </c>
      <c r="CS20" s="589"/>
      <c r="CT20" s="589"/>
      <c r="CU20" s="589"/>
      <c r="CV20" s="589"/>
      <c r="CW20" s="589"/>
      <c r="CX20" s="589"/>
      <c r="CY20" s="590"/>
      <c r="CZ20" s="641">
        <v>100</v>
      </c>
      <c r="DA20" s="641"/>
      <c r="DB20" s="641"/>
      <c r="DC20" s="641"/>
      <c r="DD20" s="594">
        <v>1864805</v>
      </c>
      <c r="DE20" s="589"/>
      <c r="DF20" s="589"/>
      <c r="DG20" s="589"/>
      <c r="DH20" s="589"/>
      <c r="DI20" s="589"/>
      <c r="DJ20" s="589"/>
      <c r="DK20" s="589"/>
      <c r="DL20" s="589"/>
      <c r="DM20" s="589"/>
      <c r="DN20" s="589"/>
      <c r="DO20" s="589"/>
      <c r="DP20" s="590"/>
      <c r="DQ20" s="594">
        <v>8745585</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1809</v>
      </c>
      <c r="S21" s="589"/>
      <c r="T21" s="589"/>
      <c r="U21" s="589"/>
      <c r="V21" s="589"/>
      <c r="W21" s="589"/>
      <c r="X21" s="589"/>
      <c r="Y21" s="590"/>
      <c r="Z21" s="641">
        <v>0</v>
      </c>
      <c r="AA21" s="641"/>
      <c r="AB21" s="641"/>
      <c r="AC21" s="641"/>
      <c r="AD21" s="642">
        <v>1809</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6473</v>
      </c>
      <c r="BH21" s="589"/>
      <c r="BI21" s="589"/>
      <c r="BJ21" s="589"/>
      <c r="BK21" s="589"/>
      <c r="BL21" s="589"/>
      <c r="BM21" s="589"/>
      <c r="BN21" s="590"/>
      <c r="BO21" s="641">
        <v>0.6</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165661</v>
      </c>
      <c r="S22" s="589"/>
      <c r="T22" s="589"/>
      <c r="U22" s="589"/>
      <c r="V22" s="589"/>
      <c r="W22" s="589"/>
      <c r="X22" s="589"/>
      <c r="Y22" s="590"/>
      <c r="Z22" s="641">
        <v>1.1000000000000001</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395526</v>
      </c>
      <c r="S23" s="589"/>
      <c r="T23" s="589"/>
      <c r="U23" s="589"/>
      <c r="V23" s="589"/>
      <c r="W23" s="589"/>
      <c r="X23" s="589"/>
      <c r="Y23" s="590"/>
      <c r="Z23" s="641">
        <v>2.6</v>
      </c>
      <c r="AA23" s="641"/>
      <c r="AB23" s="641"/>
      <c r="AC23" s="641"/>
      <c r="AD23" s="642">
        <v>5351</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22387</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4799367</v>
      </c>
      <c r="CS24" s="639"/>
      <c r="CT24" s="639"/>
      <c r="CU24" s="639"/>
      <c r="CV24" s="639"/>
      <c r="CW24" s="639"/>
      <c r="CX24" s="639"/>
      <c r="CY24" s="686"/>
      <c r="CZ24" s="690">
        <v>33.799999999999997</v>
      </c>
      <c r="DA24" s="691"/>
      <c r="DB24" s="691"/>
      <c r="DC24" s="692"/>
      <c r="DD24" s="685">
        <v>4000061</v>
      </c>
      <c r="DE24" s="639"/>
      <c r="DF24" s="639"/>
      <c r="DG24" s="639"/>
      <c r="DH24" s="639"/>
      <c r="DI24" s="639"/>
      <c r="DJ24" s="639"/>
      <c r="DK24" s="686"/>
      <c r="DL24" s="685">
        <v>3980598</v>
      </c>
      <c r="DM24" s="639"/>
      <c r="DN24" s="639"/>
      <c r="DO24" s="639"/>
      <c r="DP24" s="639"/>
      <c r="DQ24" s="639"/>
      <c r="DR24" s="639"/>
      <c r="DS24" s="639"/>
      <c r="DT24" s="639"/>
      <c r="DU24" s="639"/>
      <c r="DV24" s="686"/>
      <c r="DW24" s="687">
        <v>51</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2049065</v>
      </c>
      <c r="S25" s="589"/>
      <c r="T25" s="589"/>
      <c r="U25" s="589"/>
      <c r="V25" s="589"/>
      <c r="W25" s="589"/>
      <c r="X25" s="589"/>
      <c r="Y25" s="590"/>
      <c r="Z25" s="641">
        <v>13.5</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1438161</v>
      </c>
      <c r="CS25" s="607"/>
      <c r="CT25" s="607"/>
      <c r="CU25" s="607"/>
      <c r="CV25" s="607"/>
      <c r="CW25" s="607"/>
      <c r="CX25" s="607"/>
      <c r="CY25" s="608"/>
      <c r="CZ25" s="591">
        <v>10.1</v>
      </c>
      <c r="DA25" s="609"/>
      <c r="DB25" s="609"/>
      <c r="DC25" s="610"/>
      <c r="DD25" s="594">
        <v>1381392</v>
      </c>
      <c r="DE25" s="607"/>
      <c r="DF25" s="607"/>
      <c r="DG25" s="607"/>
      <c r="DH25" s="607"/>
      <c r="DI25" s="607"/>
      <c r="DJ25" s="607"/>
      <c r="DK25" s="608"/>
      <c r="DL25" s="594">
        <v>1362141</v>
      </c>
      <c r="DM25" s="607"/>
      <c r="DN25" s="607"/>
      <c r="DO25" s="607"/>
      <c r="DP25" s="607"/>
      <c r="DQ25" s="607"/>
      <c r="DR25" s="607"/>
      <c r="DS25" s="607"/>
      <c r="DT25" s="607"/>
      <c r="DU25" s="607"/>
      <c r="DV25" s="608"/>
      <c r="DW25" s="611">
        <v>17.5</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926411</v>
      </c>
      <c r="CS26" s="589"/>
      <c r="CT26" s="589"/>
      <c r="CU26" s="589"/>
      <c r="CV26" s="589"/>
      <c r="CW26" s="589"/>
      <c r="CX26" s="589"/>
      <c r="CY26" s="590"/>
      <c r="CZ26" s="591">
        <v>6.5</v>
      </c>
      <c r="DA26" s="609"/>
      <c r="DB26" s="609"/>
      <c r="DC26" s="610"/>
      <c r="DD26" s="594">
        <v>882403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1391592</v>
      </c>
      <c r="S27" s="589"/>
      <c r="T27" s="589"/>
      <c r="U27" s="589"/>
      <c r="V27" s="589"/>
      <c r="W27" s="589"/>
      <c r="X27" s="589"/>
      <c r="Y27" s="590"/>
      <c r="Z27" s="641">
        <v>9.1999999999999993</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1042351</v>
      </c>
      <c r="BH27" s="589"/>
      <c r="BI27" s="589"/>
      <c r="BJ27" s="589"/>
      <c r="BK27" s="589"/>
      <c r="BL27" s="589"/>
      <c r="BM27" s="589"/>
      <c r="BN27" s="590"/>
      <c r="BO27" s="641">
        <v>100</v>
      </c>
      <c r="BP27" s="641"/>
      <c r="BQ27" s="641"/>
      <c r="BR27" s="641"/>
      <c r="BS27" s="594">
        <v>31507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1122941</v>
      </c>
      <c r="CS27" s="607"/>
      <c r="CT27" s="607"/>
      <c r="CU27" s="607"/>
      <c r="CV27" s="607"/>
      <c r="CW27" s="607"/>
      <c r="CX27" s="607"/>
      <c r="CY27" s="608"/>
      <c r="CZ27" s="591">
        <v>7.9</v>
      </c>
      <c r="DA27" s="609"/>
      <c r="DB27" s="609"/>
      <c r="DC27" s="610"/>
      <c r="DD27" s="594">
        <v>433970</v>
      </c>
      <c r="DE27" s="607"/>
      <c r="DF27" s="607"/>
      <c r="DG27" s="607"/>
      <c r="DH27" s="607"/>
      <c r="DI27" s="607"/>
      <c r="DJ27" s="607"/>
      <c r="DK27" s="608"/>
      <c r="DL27" s="594">
        <v>433758</v>
      </c>
      <c r="DM27" s="607"/>
      <c r="DN27" s="607"/>
      <c r="DO27" s="607"/>
      <c r="DP27" s="607"/>
      <c r="DQ27" s="607"/>
      <c r="DR27" s="607"/>
      <c r="DS27" s="607"/>
      <c r="DT27" s="607"/>
      <c r="DU27" s="607"/>
      <c r="DV27" s="608"/>
      <c r="DW27" s="611">
        <v>5.6</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26619</v>
      </c>
      <c r="S28" s="589"/>
      <c r="T28" s="589"/>
      <c r="U28" s="589"/>
      <c r="V28" s="589"/>
      <c r="W28" s="589"/>
      <c r="X28" s="589"/>
      <c r="Y28" s="590"/>
      <c r="Z28" s="641">
        <v>0.2</v>
      </c>
      <c r="AA28" s="641"/>
      <c r="AB28" s="641"/>
      <c r="AC28" s="641"/>
      <c r="AD28" s="642">
        <v>196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2238265</v>
      </c>
      <c r="CS28" s="589"/>
      <c r="CT28" s="589"/>
      <c r="CU28" s="589"/>
      <c r="CV28" s="589"/>
      <c r="CW28" s="589"/>
      <c r="CX28" s="589"/>
      <c r="CY28" s="590"/>
      <c r="CZ28" s="591">
        <v>15.8</v>
      </c>
      <c r="DA28" s="609"/>
      <c r="DB28" s="609"/>
      <c r="DC28" s="610"/>
      <c r="DD28" s="594">
        <v>2184699</v>
      </c>
      <c r="DE28" s="589"/>
      <c r="DF28" s="589"/>
      <c r="DG28" s="589"/>
      <c r="DH28" s="589"/>
      <c r="DI28" s="589"/>
      <c r="DJ28" s="589"/>
      <c r="DK28" s="590"/>
      <c r="DL28" s="594">
        <v>2184699</v>
      </c>
      <c r="DM28" s="589"/>
      <c r="DN28" s="589"/>
      <c r="DO28" s="589"/>
      <c r="DP28" s="589"/>
      <c r="DQ28" s="589"/>
      <c r="DR28" s="589"/>
      <c r="DS28" s="589"/>
      <c r="DT28" s="589"/>
      <c r="DU28" s="589"/>
      <c r="DV28" s="590"/>
      <c r="DW28" s="611">
        <v>28</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3564</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2237112</v>
      </c>
      <c r="CS29" s="607"/>
      <c r="CT29" s="607"/>
      <c r="CU29" s="607"/>
      <c r="CV29" s="607"/>
      <c r="CW29" s="607"/>
      <c r="CX29" s="607"/>
      <c r="CY29" s="608"/>
      <c r="CZ29" s="591">
        <v>15.8</v>
      </c>
      <c r="DA29" s="609"/>
      <c r="DB29" s="609"/>
      <c r="DC29" s="610"/>
      <c r="DD29" s="594">
        <v>2183546</v>
      </c>
      <c r="DE29" s="607"/>
      <c r="DF29" s="607"/>
      <c r="DG29" s="607"/>
      <c r="DH29" s="607"/>
      <c r="DI29" s="607"/>
      <c r="DJ29" s="607"/>
      <c r="DK29" s="608"/>
      <c r="DL29" s="594">
        <v>2183546</v>
      </c>
      <c r="DM29" s="607"/>
      <c r="DN29" s="607"/>
      <c r="DO29" s="607"/>
      <c r="DP29" s="607"/>
      <c r="DQ29" s="607"/>
      <c r="DR29" s="607"/>
      <c r="DS29" s="607"/>
      <c r="DT29" s="607"/>
      <c r="DU29" s="607"/>
      <c r="DV29" s="608"/>
      <c r="DW29" s="611">
        <v>28</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615945</v>
      </c>
      <c r="S30" s="589"/>
      <c r="T30" s="589"/>
      <c r="U30" s="589"/>
      <c r="V30" s="589"/>
      <c r="W30" s="589"/>
      <c r="X30" s="589"/>
      <c r="Y30" s="590"/>
      <c r="Z30" s="641">
        <v>4.0999999999999996</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171</v>
      </c>
      <c r="AY30" s="674"/>
      <c r="AZ30" s="674"/>
      <c r="BA30" s="674"/>
      <c r="BB30" s="674"/>
      <c r="BC30" s="674"/>
      <c r="BD30" s="674"/>
      <c r="BE30" s="674"/>
      <c r="BF30" s="675"/>
      <c r="BG30" s="654">
        <v>98.8</v>
      </c>
      <c r="BH30" s="655"/>
      <c r="BI30" s="655"/>
      <c r="BJ30" s="655"/>
      <c r="BK30" s="655"/>
      <c r="BL30" s="655"/>
      <c r="BM30" s="656">
        <v>94.1</v>
      </c>
      <c r="BN30" s="655"/>
      <c r="BO30" s="655"/>
      <c r="BP30" s="655"/>
      <c r="BQ30" s="657"/>
      <c r="BR30" s="654">
        <v>97.3</v>
      </c>
      <c r="BS30" s="655"/>
      <c r="BT30" s="655"/>
      <c r="BU30" s="655"/>
      <c r="BV30" s="655"/>
      <c r="BW30" s="655"/>
      <c r="BX30" s="656">
        <v>94.1</v>
      </c>
      <c r="BY30" s="655"/>
      <c r="BZ30" s="655"/>
      <c r="CA30" s="655"/>
      <c r="CB30" s="657"/>
      <c r="CD30" s="660"/>
      <c r="CE30" s="661"/>
      <c r="CF30" s="625" t="s">
        <v>294</v>
      </c>
      <c r="CG30" s="622"/>
      <c r="CH30" s="622"/>
      <c r="CI30" s="622"/>
      <c r="CJ30" s="622"/>
      <c r="CK30" s="622"/>
      <c r="CL30" s="622"/>
      <c r="CM30" s="622"/>
      <c r="CN30" s="622"/>
      <c r="CO30" s="622"/>
      <c r="CP30" s="622"/>
      <c r="CQ30" s="623"/>
      <c r="CR30" s="588">
        <v>2058068</v>
      </c>
      <c r="CS30" s="589"/>
      <c r="CT30" s="589"/>
      <c r="CU30" s="589"/>
      <c r="CV30" s="589"/>
      <c r="CW30" s="589"/>
      <c r="CX30" s="589"/>
      <c r="CY30" s="590"/>
      <c r="CZ30" s="591">
        <v>14.5</v>
      </c>
      <c r="DA30" s="609"/>
      <c r="DB30" s="609"/>
      <c r="DC30" s="610"/>
      <c r="DD30" s="594">
        <v>2022537</v>
      </c>
      <c r="DE30" s="589"/>
      <c r="DF30" s="589"/>
      <c r="DG30" s="589"/>
      <c r="DH30" s="589"/>
      <c r="DI30" s="589"/>
      <c r="DJ30" s="589"/>
      <c r="DK30" s="590"/>
      <c r="DL30" s="594">
        <v>2022537</v>
      </c>
      <c r="DM30" s="589"/>
      <c r="DN30" s="589"/>
      <c r="DO30" s="589"/>
      <c r="DP30" s="589"/>
      <c r="DQ30" s="589"/>
      <c r="DR30" s="589"/>
      <c r="DS30" s="589"/>
      <c r="DT30" s="589"/>
      <c r="DU30" s="589"/>
      <c r="DV30" s="590"/>
      <c r="DW30" s="611">
        <v>25.9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516378</v>
      </c>
      <c r="S31" s="589"/>
      <c r="T31" s="589"/>
      <c r="U31" s="589"/>
      <c r="V31" s="589"/>
      <c r="W31" s="589"/>
      <c r="X31" s="589"/>
      <c r="Y31" s="590"/>
      <c r="Z31" s="641">
        <v>3.4</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99.6</v>
      </c>
      <c r="BH31" s="607"/>
      <c r="BI31" s="607"/>
      <c r="BJ31" s="607"/>
      <c r="BK31" s="607"/>
      <c r="BL31" s="607"/>
      <c r="BM31" s="643">
        <v>97.9</v>
      </c>
      <c r="BN31" s="653"/>
      <c r="BO31" s="653"/>
      <c r="BP31" s="653"/>
      <c r="BQ31" s="617"/>
      <c r="BR31" s="652">
        <v>98.9</v>
      </c>
      <c r="BS31" s="607"/>
      <c r="BT31" s="607"/>
      <c r="BU31" s="607"/>
      <c r="BV31" s="607"/>
      <c r="BW31" s="607"/>
      <c r="BX31" s="643">
        <v>97.2</v>
      </c>
      <c r="BY31" s="653"/>
      <c r="BZ31" s="653"/>
      <c r="CA31" s="653"/>
      <c r="CB31" s="617"/>
      <c r="CD31" s="660"/>
      <c r="CE31" s="661"/>
      <c r="CF31" s="625" t="s">
        <v>298</v>
      </c>
      <c r="CG31" s="622"/>
      <c r="CH31" s="622"/>
      <c r="CI31" s="622"/>
      <c r="CJ31" s="622"/>
      <c r="CK31" s="622"/>
      <c r="CL31" s="622"/>
      <c r="CM31" s="622"/>
      <c r="CN31" s="622"/>
      <c r="CO31" s="622"/>
      <c r="CP31" s="622"/>
      <c r="CQ31" s="623"/>
      <c r="CR31" s="588">
        <v>179044</v>
      </c>
      <c r="CS31" s="607"/>
      <c r="CT31" s="607"/>
      <c r="CU31" s="607"/>
      <c r="CV31" s="607"/>
      <c r="CW31" s="607"/>
      <c r="CX31" s="607"/>
      <c r="CY31" s="608"/>
      <c r="CZ31" s="591">
        <v>1.3</v>
      </c>
      <c r="DA31" s="609"/>
      <c r="DB31" s="609"/>
      <c r="DC31" s="610"/>
      <c r="DD31" s="594">
        <v>161009</v>
      </c>
      <c r="DE31" s="607"/>
      <c r="DF31" s="607"/>
      <c r="DG31" s="607"/>
      <c r="DH31" s="607"/>
      <c r="DI31" s="607"/>
      <c r="DJ31" s="607"/>
      <c r="DK31" s="608"/>
      <c r="DL31" s="594">
        <v>161009</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182915</v>
      </c>
      <c r="S32" s="589"/>
      <c r="T32" s="589"/>
      <c r="U32" s="589"/>
      <c r="V32" s="589"/>
      <c r="W32" s="589"/>
      <c r="X32" s="589"/>
      <c r="Y32" s="590"/>
      <c r="Z32" s="641">
        <v>1.2</v>
      </c>
      <c r="AA32" s="641"/>
      <c r="AB32" s="641"/>
      <c r="AC32" s="641"/>
      <c r="AD32" s="642">
        <v>21139</v>
      </c>
      <c r="AE32" s="642"/>
      <c r="AF32" s="642"/>
      <c r="AG32" s="642"/>
      <c r="AH32" s="642"/>
      <c r="AI32" s="642"/>
      <c r="AJ32" s="642"/>
      <c r="AK32" s="642"/>
      <c r="AL32" s="611">
        <v>0.3</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98.1</v>
      </c>
      <c r="BH32" s="573"/>
      <c r="BI32" s="573"/>
      <c r="BJ32" s="573"/>
      <c r="BK32" s="573"/>
      <c r="BL32" s="573"/>
      <c r="BM32" s="636">
        <v>90.6</v>
      </c>
      <c r="BN32" s="573"/>
      <c r="BO32" s="573"/>
      <c r="BP32" s="573"/>
      <c r="BQ32" s="630"/>
      <c r="BR32" s="651">
        <v>95.7</v>
      </c>
      <c r="BS32" s="573"/>
      <c r="BT32" s="573"/>
      <c r="BU32" s="573"/>
      <c r="BV32" s="573"/>
      <c r="BW32" s="573"/>
      <c r="BX32" s="636">
        <v>91</v>
      </c>
      <c r="BY32" s="573"/>
      <c r="BZ32" s="573"/>
      <c r="CA32" s="573"/>
      <c r="CB32" s="630"/>
      <c r="CD32" s="662"/>
      <c r="CE32" s="663"/>
      <c r="CF32" s="625" t="s">
        <v>301</v>
      </c>
      <c r="CG32" s="622"/>
      <c r="CH32" s="622"/>
      <c r="CI32" s="622"/>
      <c r="CJ32" s="622"/>
      <c r="CK32" s="622"/>
      <c r="CL32" s="622"/>
      <c r="CM32" s="622"/>
      <c r="CN32" s="622"/>
      <c r="CO32" s="622"/>
      <c r="CP32" s="622"/>
      <c r="CQ32" s="623"/>
      <c r="CR32" s="588">
        <v>1153</v>
      </c>
      <c r="CS32" s="589"/>
      <c r="CT32" s="589"/>
      <c r="CU32" s="589"/>
      <c r="CV32" s="589"/>
      <c r="CW32" s="589"/>
      <c r="CX32" s="589"/>
      <c r="CY32" s="590"/>
      <c r="CZ32" s="591">
        <v>0</v>
      </c>
      <c r="DA32" s="609"/>
      <c r="DB32" s="609"/>
      <c r="DC32" s="610"/>
      <c r="DD32" s="594">
        <v>1153</v>
      </c>
      <c r="DE32" s="589"/>
      <c r="DF32" s="589"/>
      <c r="DG32" s="589"/>
      <c r="DH32" s="589"/>
      <c r="DI32" s="589"/>
      <c r="DJ32" s="589"/>
      <c r="DK32" s="590"/>
      <c r="DL32" s="594">
        <v>1153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1625500</v>
      </c>
      <c r="S33" s="589"/>
      <c r="T33" s="589"/>
      <c r="U33" s="589"/>
      <c r="V33" s="589"/>
      <c r="W33" s="589"/>
      <c r="X33" s="589"/>
      <c r="Y33" s="590"/>
      <c r="Z33" s="641">
        <v>10.7</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5465260</v>
      </c>
      <c r="CS33" s="607"/>
      <c r="CT33" s="607"/>
      <c r="CU33" s="607"/>
      <c r="CV33" s="607"/>
      <c r="CW33" s="607"/>
      <c r="CX33" s="607"/>
      <c r="CY33" s="608"/>
      <c r="CZ33" s="591">
        <v>38.5</v>
      </c>
      <c r="DA33" s="609"/>
      <c r="DB33" s="609"/>
      <c r="DC33" s="610"/>
      <c r="DD33" s="594">
        <v>4232315</v>
      </c>
      <c r="DE33" s="607"/>
      <c r="DF33" s="607"/>
      <c r="DG33" s="607"/>
      <c r="DH33" s="607"/>
      <c r="DI33" s="607"/>
      <c r="DJ33" s="607"/>
      <c r="DK33" s="608"/>
      <c r="DL33" s="594">
        <v>3347943</v>
      </c>
      <c r="DM33" s="607"/>
      <c r="DN33" s="607"/>
      <c r="DO33" s="607"/>
      <c r="DP33" s="607"/>
      <c r="DQ33" s="607"/>
      <c r="DR33" s="607"/>
      <c r="DS33" s="607"/>
      <c r="DT33" s="607"/>
      <c r="DU33" s="607"/>
      <c r="DV33" s="608"/>
      <c r="DW33" s="611">
        <v>42.9</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1500069</v>
      </c>
      <c r="CS34" s="589"/>
      <c r="CT34" s="589"/>
      <c r="CU34" s="589"/>
      <c r="CV34" s="589"/>
      <c r="CW34" s="589"/>
      <c r="CX34" s="589"/>
      <c r="CY34" s="590"/>
      <c r="CZ34" s="591">
        <v>10.6</v>
      </c>
      <c r="DA34" s="609"/>
      <c r="DB34" s="609"/>
      <c r="DC34" s="610"/>
      <c r="DD34" s="594">
        <v>964201</v>
      </c>
      <c r="DE34" s="589"/>
      <c r="DF34" s="589"/>
      <c r="DG34" s="589"/>
      <c r="DH34" s="589"/>
      <c r="DI34" s="589"/>
      <c r="DJ34" s="589"/>
      <c r="DK34" s="590"/>
      <c r="DL34" s="594">
        <v>895262</v>
      </c>
      <c r="DM34" s="589"/>
      <c r="DN34" s="589"/>
      <c r="DO34" s="589"/>
      <c r="DP34" s="589"/>
      <c r="DQ34" s="589"/>
      <c r="DR34" s="589"/>
      <c r="DS34" s="589"/>
      <c r="DT34" s="589"/>
      <c r="DU34" s="589"/>
      <c r="DV34" s="590"/>
      <c r="DW34" s="611">
        <v>11.5</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395900</v>
      </c>
      <c r="S35" s="589"/>
      <c r="T35" s="589"/>
      <c r="U35" s="589"/>
      <c r="V35" s="589"/>
      <c r="W35" s="589"/>
      <c r="X35" s="589"/>
      <c r="Y35" s="590"/>
      <c r="Z35" s="641">
        <v>2.6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1877132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14147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151141</v>
      </c>
      <c r="CS35" s="607"/>
      <c r="CT35" s="607"/>
      <c r="CU35" s="607"/>
      <c r="CV35" s="607"/>
      <c r="CW35" s="607"/>
      <c r="CX35" s="607"/>
      <c r="CY35" s="608"/>
      <c r="CZ35" s="591">
        <v>1.1000000000000001</v>
      </c>
      <c r="DA35" s="609"/>
      <c r="DB35" s="609"/>
      <c r="DC35" s="610"/>
      <c r="DD35" s="594">
        <v>135719</v>
      </c>
      <c r="DE35" s="607"/>
      <c r="DF35" s="607"/>
      <c r="DG35" s="607"/>
      <c r="DH35" s="607"/>
      <c r="DI35" s="607"/>
      <c r="DJ35" s="607"/>
      <c r="DK35" s="608"/>
      <c r="DL35" s="594">
        <v>133373</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15156323</v>
      </c>
      <c r="S36" s="629"/>
      <c r="T36" s="629"/>
      <c r="U36" s="629"/>
      <c r="V36" s="629"/>
      <c r="W36" s="629"/>
      <c r="X36" s="629"/>
      <c r="Y36" s="632"/>
      <c r="Z36" s="633">
        <v>100</v>
      </c>
      <c r="AA36" s="633"/>
      <c r="AB36" s="633"/>
      <c r="AC36" s="633"/>
      <c r="AD36" s="634">
        <v>7401581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540931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-12298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1976032</v>
      </c>
      <c r="CS36" s="589"/>
      <c r="CT36" s="589"/>
      <c r="CU36" s="589"/>
      <c r="CV36" s="589"/>
      <c r="CW36" s="589"/>
      <c r="CX36" s="589"/>
      <c r="CY36" s="590"/>
      <c r="CZ36" s="591">
        <v>13.9</v>
      </c>
      <c r="DA36" s="609"/>
      <c r="DB36" s="609"/>
      <c r="DC36" s="610"/>
      <c r="DD36" s="594">
        <v>1397341</v>
      </c>
      <c r="DE36" s="589"/>
      <c r="DF36" s="589"/>
      <c r="DG36" s="589"/>
      <c r="DH36" s="589"/>
      <c r="DI36" s="589"/>
      <c r="DJ36" s="589"/>
      <c r="DK36" s="590"/>
      <c r="DL36" s="594">
        <v>1227820</v>
      </c>
      <c r="DM36" s="589"/>
      <c r="DN36" s="589"/>
      <c r="DO36" s="589"/>
      <c r="DP36" s="589"/>
      <c r="DQ36" s="589"/>
      <c r="DR36" s="589"/>
      <c r="DS36" s="589"/>
      <c r="DT36" s="589"/>
      <c r="DU36" s="589"/>
      <c r="DV36" s="590"/>
      <c r="DW36" s="611">
        <v>15.7</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344332</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1850</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716742</v>
      </c>
      <c r="CS37" s="607"/>
      <c r="CT37" s="607"/>
      <c r="CU37" s="607"/>
      <c r="CV37" s="607"/>
      <c r="CW37" s="607"/>
      <c r="CX37" s="607"/>
      <c r="CY37" s="608"/>
      <c r="CZ37" s="591">
        <v>5.0999999999999996</v>
      </c>
      <c r="DA37" s="609"/>
      <c r="DB37" s="609"/>
      <c r="DC37" s="610"/>
      <c r="DD37" s="594">
        <v>638892</v>
      </c>
      <c r="DE37" s="607"/>
      <c r="DF37" s="607"/>
      <c r="DG37" s="607"/>
      <c r="DH37" s="607"/>
      <c r="DI37" s="607"/>
      <c r="DJ37" s="607"/>
      <c r="DK37" s="608"/>
      <c r="DL37" s="594">
        <v>637988</v>
      </c>
      <c r="DM37" s="607"/>
      <c r="DN37" s="607"/>
      <c r="DO37" s="607"/>
      <c r="DP37" s="607"/>
      <c r="DQ37" s="607"/>
      <c r="DR37" s="607"/>
      <c r="DS37" s="607"/>
      <c r="DT37" s="607"/>
      <c r="DU37" s="607"/>
      <c r="DV37" s="608"/>
      <c r="DW37" s="611">
        <v>8.1999999999999993</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276637</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2947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1532800</v>
      </c>
      <c r="CS38" s="589"/>
      <c r="CT38" s="589"/>
      <c r="CU38" s="589"/>
      <c r="CV38" s="589"/>
      <c r="CW38" s="589"/>
      <c r="CX38" s="589"/>
      <c r="CY38" s="590"/>
      <c r="CZ38" s="591">
        <v>10.8</v>
      </c>
      <c r="DA38" s="609"/>
      <c r="DB38" s="609"/>
      <c r="DC38" s="610"/>
      <c r="DD38" s="594">
        <v>1452042</v>
      </c>
      <c r="DE38" s="589"/>
      <c r="DF38" s="589"/>
      <c r="DG38" s="589"/>
      <c r="DH38" s="589"/>
      <c r="DI38" s="589"/>
      <c r="DJ38" s="589"/>
      <c r="DK38" s="590"/>
      <c r="DL38" s="594">
        <v>1091488</v>
      </c>
      <c r="DM38" s="589"/>
      <c r="DN38" s="589"/>
      <c r="DO38" s="589"/>
      <c r="DP38" s="589"/>
      <c r="DQ38" s="589"/>
      <c r="DR38" s="589"/>
      <c r="DS38" s="589"/>
      <c r="DT38" s="589"/>
      <c r="DU38" s="589"/>
      <c r="DV38" s="590"/>
      <c r="DW38" s="611">
        <v>14</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301923</v>
      </c>
      <c r="CS39" s="607"/>
      <c r="CT39" s="607"/>
      <c r="CU39" s="607"/>
      <c r="CV39" s="607"/>
      <c r="CW39" s="607"/>
      <c r="CX39" s="607"/>
      <c r="CY39" s="608"/>
      <c r="CZ39" s="591">
        <v>2.1</v>
      </c>
      <c r="DA39" s="609"/>
      <c r="DB39" s="609"/>
      <c r="DC39" s="610"/>
      <c r="DD39" s="594">
        <v>283012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167010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107</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3295</v>
      </c>
      <c r="CS40" s="589"/>
      <c r="CT40" s="589"/>
      <c r="CU40" s="589"/>
      <c r="CV40" s="589"/>
      <c r="CW40" s="589"/>
      <c r="CX40" s="589"/>
      <c r="CY40" s="590"/>
      <c r="CZ40" s="591">
        <v>0</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548222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350</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3927892</v>
      </c>
      <c r="CS42" s="589"/>
      <c r="CT42" s="589"/>
      <c r="CU42" s="589"/>
      <c r="CV42" s="589"/>
      <c r="CW42" s="589"/>
      <c r="CX42" s="589"/>
      <c r="CY42" s="590"/>
      <c r="CZ42" s="591">
        <v>27.7</v>
      </c>
      <c r="DA42" s="592"/>
      <c r="DB42" s="592"/>
      <c r="DC42" s="593"/>
      <c r="DD42" s="594">
        <v>513209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163191</v>
      </c>
      <c r="CS43" s="607"/>
      <c r="CT43" s="607"/>
      <c r="CU43" s="607"/>
      <c r="CV43" s="607"/>
      <c r="CW43" s="607"/>
      <c r="CX43" s="607"/>
      <c r="CY43" s="608"/>
      <c r="CZ43" s="591">
        <v>1.1000000000000001</v>
      </c>
      <c r="DA43" s="609"/>
      <c r="DB43" s="609"/>
      <c r="DC43" s="610"/>
      <c r="DD43" s="594">
        <v>145081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1864805</v>
      </c>
      <c r="CS44" s="589"/>
      <c r="CT44" s="589"/>
      <c r="CU44" s="589"/>
      <c r="CV44" s="589"/>
      <c r="CW44" s="589"/>
      <c r="CX44" s="589"/>
      <c r="CY44" s="590"/>
      <c r="CZ44" s="591">
        <v>13.1</v>
      </c>
      <c r="DA44" s="592"/>
      <c r="DB44" s="592"/>
      <c r="DC44" s="593"/>
      <c r="DD44" s="594">
        <v>226766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1315224</v>
      </c>
      <c r="CS45" s="607"/>
      <c r="CT45" s="607"/>
      <c r="CU45" s="607"/>
      <c r="CV45" s="607"/>
      <c r="CW45" s="607"/>
      <c r="CX45" s="607"/>
      <c r="CY45" s="608"/>
      <c r="CZ45" s="591">
        <v>9.3000000000000007</v>
      </c>
      <c r="DA45" s="609"/>
      <c r="DB45" s="609"/>
      <c r="DC45" s="610"/>
      <c r="DD45" s="594">
        <v>139267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308942</v>
      </c>
      <c r="CS46" s="589"/>
      <c r="CT46" s="589"/>
      <c r="CU46" s="589"/>
      <c r="CV46" s="589"/>
      <c r="CW46" s="589"/>
      <c r="CX46" s="589"/>
      <c r="CY46" s="590"/>
      <c r="CZ46" s="591">
        <v>2.2000000000000002</v>
      </c>
      <c r="DA46" s="592"/>
      <c r="DB46" s="592"/>
      <c r="DC46" s="593"/>
      <c r="DD46" s="594">
        <v>64460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2063087</v>
      </c>
      <c r="CS47" s="607"/>
      <c r="CT47" s="607"/>
      <c r="CU47" s="607"/>
      <c r="CV47" s="607"/>
      <c r="CW47" s="607"/>
      <c r="CX47" s="607"/>
      <c r="CY47" s="608"/>
      <c r="CZ47" s="591">
        <v>14.5</v>
      </c>
      <c r="DA47" s="609"/>
      <c r="DB47" s="609"/>
      <c r="DC47" s="610"/>
      <c r="DD47" s="594">
        <v>286443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14192519</v>
      </c>
      <c r="CS49" s="573"/>
      <c r="CT49" s="573"/>
      <c r="CU49" s="573"/>
      <c r="CV49" s="573"/>
      <c r="CW49" s="573"/>
      <c r="CX49" s="573"/>
      <c r="CY49" s="574"/>
      <c r="CZ49" s="575">
        <v>100</v>
      </c>
      <c r="DA49" s="576"/>
      <c r="DB49" s="576"/>
      <c r="DC49" s="577"/>
      <c r="DD49" s="578">
        <v>8745585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14889</v>
      </c>
      <c r="R7" s="1101"/>
      <c r="S7" s="1101"/>
      <c r="T7" s="1101"/>
      <c r="U7" s="1101"/>
      <c r="V7" s="1101">
        <v>13934</v>
      </c>
      <c r="W7" s="1101"/>
      <c r="X7" s="1101"/>
      <c r="Y7" s="1101"/>
      <c r="Z7" s="1101"/>
      <c r="AA7" s="1101">
        <v>955</v>
      </c>
      <c r="AB7" s="1101"/>
      <c r="AC7" s="1101"/>
      <c r="AD7" s="1101"/>
      <c r="AE7" s="1102"/>
      <c r="AF7" s="1103">
        <v>555</v>
      </c>
      <c r="AG7" s="1104"/>
      <c r="AH7" s="1104"/>
      <c r="AI7" s="1104"/>
      <c r="AJ7" s="1105"/>
      <c r="AK7" s="1087">
        <v>596</v>
      </c>
      <c r="AL7" s="1088"/>
      <c r="AM7" s="1088"/>
      <c r="AN7" s="1088"/>
      <c r="AO7" s="1088"/>
      <c r="AP7" s="1088">
        <v>14445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1</v>
      </c>
      <c r="CI7" s="1085"/>
      <c r="CJ7" s="1085"/>
      <c r="CK7" s="1085"/>
      <c r="CL7" s="1086"/>
      <c r="CM7" s="1084">
        <v>3</v>
      </c>
      <c r="CN7" s="1085"/>
      <c r="CO7" s="1085"/>
      <c r="CP7" s="1085"/>
      <c r="CQ7" s="1086"/>
      <c r="CR7" s="1084">
        <v>1</v>
      </c>
      <c r="CS7" s="1085"/>
      <c r="CT7" s="1085"/>
      <c r="CU7" s="1085"/>
      <c r="CV7" s="1086"/>
      <c r="CW7" s="1084">
        <v>0</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x14ac:dyDescent="0.15">
      <c r="A8" s="212">
        <v>2</v>
      </c>
      <c r="B8" s="1027" t="s">
        <v>368</v>
      </c>
      <c r="C8" s="1028"/>
      <c r="D8" s="1028"/>
      <c r="E8" s="1028"/>
      <c r="F8" s="1028"/>
      <c r="G8" s="1028"/>
      <c r="H8" s="1028"/>
      <c r="I8" s="1028"/>
      <c r="J8" s="1028"/>
      <c r="K8" s="1028"/>
      <c r="L8" s="1028"/>
      <c r="M8" s="1028"/>
      <c r="N8" s="1028"/>
      <c r="O8" s="1028"/>
      <c r="P8" s="1029"/>
      <c r="Q8" s="1039">
        <v>453</v>
      </c>
      <c r="R8" s="1040"/>
      <c r="S8" s="1040"/>
      <c r="T8" s="1040"/>
      <c r="U8" s="1040"/>
      <c r="V8" s="1040">
        <v>444</v>
      </c>
      <c r="W8" s="1040"/>
      <c r="X8" s="1040"/>
      <c r="Y8" s="1040"/>
      <c r="Z8" s="1040"/>
      <c r="AA8" s="1040">
        <v>9</v>
      </c>
      <c r="AB8" s="1040"/>
      <c r="AC8" s="1040"/>
      <c r="AD8" s="1040"/>
      <c r="AE8" s="1041"/>
      <c r="AF8" s="1033">
        <v>9</v>
      </c>
      <c r="AG8" s="1034"/>
      <c r="AH8" s="1034"/>
      <c r="AI8" s="1034"/>
      <c r="AJ8" s="1035"/>
      <c r="AK8" s="1082">
        <v>201</v>
      </c>
      <c r="AL8" s="1083"/>
      <c r="AM8" s="1083"/>
      <c r="AN8" s="1083"/>
      <c r="AO8" s="1083"/>
      <c r="AP8" s="1083">
        <v>1130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0</v>
      </c>
      <c r="CI8" s="986"/>
      <c r="CJ8" s="986"/>
      <c r="CK8" s="986"/>
      <c r="CL8" s="987"/>
      <c r="CM8" s="985">
        <v>907</v>
      </c>
      <c r="CN8" s="986"/>
      <c r="CO8" s="986"/>
      <c r="CP8" s="986"/>
      <c r="CQ8" s="987"/>
      <c r="CR8" s="985">
        <v>315</v>
      </c>
      <c r="CS8" s="986"/>
      <c r="CT8" s="986"/>
      <c r="CU8" s="986"/>
      <c r="CV8" s="987"/>
      <c r="CW8" s="985" t="s">
        <v>540</v>
      </c>
      <c r="CX8" s="986"/>
      <c r="CY8" s="986"/>
      <c r="CZ8" s="986"/>
      <c r="DA8" s="987"/>
      <c r="DB8" s="985" t="s">
        <v>540</v>
      </c>
      <c r="DC8" s="986"/>
      <c r="DD8" s="986"/>
      <c r="DE8" s="986"/>
      <c r="DF8" s="987"/>
      <c r="DG8" s="985" t="s">
        <v>540</v>
      </c>
      <c r="DH8" s="986"/>
      <c r="DI8" s="986"/>
      <c r="DJ8" s="986"/>
      <c r="DK8" s="987"/>
      <c r="DL8" s="985" t="s">
        <v>540</v>
      </c>
      <c r="DM8" s="986"/>
      <c r="DN8" s="986"/>
      <c r="DO8" s="986"/>
      <c r="DP8" s="987"/>
      <c r="DQ8" s="985" t="s">
        <v>540</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15156</v>
      </c>
      <c r="R23" s="1065"/>
      <c r="S23" s="1065"/>
      <c r="T23" s="1065"/>
      <c r="U23" s="1065"/>
      <c r="V23" s="1065">
        <v>14192</v>
      </c>
      <c r="W23" s="1065"/>
      <c r="X23" s="1065"/>
      <c r="Y23" s="1065"/>
      <c r="Z23" s="1065"/>
      <c r="AA23" s="1065">
        <v>964</v>
      </c>
      <c r="AB23" s="1065"/>
      <c r="AC23" s="1065"/>
      <c r="AD23" s="1065"/>
      <c r="AE23" s="1066"/>
      <c r="AF23" s="1067">
        <v>564</v>
      </c>
      <c r="AG23" s="1065"/>
      <c r="AH23" s="1065"/>
      <c r="AI23" s="1065"/>
      <c r="AJ23" s="1068"/>
      <c r="AK23" s="1069"/>
      <c r="AL23" s="1070"/>
      <c r="AM23" s="1070"/>
      <c r="AN23" s="1070"/>
      <c r="AO23" s="1070"/>
      <c r="AP23" s="1065">
        <v>15575</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1516</v>
      </c>
      <c r="R28" s="1050"/>
      <c r="S28" s="1050"/>
      <c r="T28" s="1050"/>
      <c r="U28" s="1050"/>
      <c r="V28" s="1050">
        <v>1502</v>
      </c>
      <c r="W28" s="1050"/>
      <c r="X28" s="1050"/>
      <c r="Y28" s="1050"/>
      <c r="Z28" s="1050"/>
      <c r="AA28" s="1050">
        <v>14</v>
      </c>
      <c r="AB28" s="1050"/>
      <c r="AC28" s="1050"/>
      <c r="AD28" s="1050"/>
      <c r="AE28" s="1051"/>
      <c r="AF28" s="1052">
        <v>14</v>
      </c>
      <c r="AG28" s="1050"/>
      <c r="AH28" s="1050"/>
      <c r="AI28" s="1050"/>
      <c r="AJ28" s="1053"/>
      <c r="AK28" s="1054">
        <v>155</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384</v>
      </c>
      <c r="C29" s="1028"/>
      <c r="D29" s="1028"/>
      <c r="E29" s="1028"/>
      <c r="F29" s="1028"/>
      <c r="G29" s="1028"/>
      <c r="H29" s="1028"/>
      <c r="I29" s="1028"/>
      <c r="J29" s="1028"/>
      <c r="K29" s="1028"/>
      <c r="L29" s="1028"/>
      <c r="M29" s="1028"/>
      <c r="N29" s="1028"/>
      <c r="O29" s="1028"/>
      <c r="P29" s="1029"/>
      <c r="Q29" s="1039">
        <v>74</v>
      </c>
      <c r="R29" s="1040"/>
      <c r="S29" s="1040"/>
      <c r="T29" s="1040"/>
      <c r="U29" s="1040"/>
      <c r="V29" s="1040">
        <v>70</v>
      </c>
      <c r="W29" s="1040"/>
      <c r="X29" s="1040"/>
      <c r="Y29" s="1040"/>
      <c r="Z29" s="1040"/>
      <c r="AA29" s="1040">
        <v>4</v>
      </c>
      <c r="AB29" s="1040"/>
      <c r="AC29" s="1040"/>
      <c r="AD29" s="1040"/>
      <c r="AE29" s="1041"/>
      <c r="AF29" s="1033">
        <v>4</v>
      </c>
      <c r="AG29" s="1034"/>
      <c r="AH29" s="1034"/>
      <c r="AI29" s="1034"/>
      <c r="AJ29" s="1035"/>
      <c r="AK29" s="976">
        <v>51</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385</v>
      </c>
      <c r="C30" s="1028"/>
      <c r="D30" s="1028"/>
      <c r="E30" s="1028"/>
      <c r="F30" s="1028"/>
      <c r="G30" s="1028"/>
      <c r="H30" s="1028"/>
      <c r="I30" s="1028"/>
      <c r="J30" s="1028"/>
      <c r="K30" s="1028"/>
      <c r="L30" s="1028"/>
      <c r="M30" s="1028"/>
      <c r="N30" s="1028"/>
      <c r="O30" s="1028"/>
      <c r="P30" s="1029"/>
      <c r="Q30" s="1039">
        <v>353</v>
      </c>
      <c r="R30" s="1040"/>
      <c r="S30" s="1040"/>
      <c r="T30" s="1040"/>
      <c r="U30" s="1040"/>
      <c r="V30" s="1040">
        <v>350</v>
      </c>
      <c r="W30" s="1040"/>
      <c r="X30" s="1040"/>
      <c r="Y30" s="1040"/>
      <c r="Z30" s="1040"/>
      <c r="AA30" s="1040">
        <v>3</v>
      </c>
      <c r="AB30" s="1040"/>
      <c r="AC30" s="1040"/>
      <c r="AD30" s="1040"/>
      <c r="AE30" s="1041"/>
      <c r="AF30" s="1033">
        <v>3</v>
      </c>
      <c r="AG30" s="1034"/>
      <c r="AH30" s="1034"/>
      <c r="AI30" s="1034"/>
      <c r="AJ30" s="1035"/>
      <c r="AK30" s="976">
        <v>234</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654</v>
      </c>
      <c r="R31" s="1040"/>
      <c r="S31" s="1040"/>
      <c r="T31" s="1040"/>
      <c r="U31" s="1040"/>
      <c r="V31" s="1040">
        <v>651</v>
      </c>
      <c r="W31" s="1040"/>
      <c r="X31" s="1040"/>
      <c r="Y31" s="1040"/>
      <c r="Z31" s="1040"/>
      <c r="AA31" s="1040">
        <v>3</v>
      </c>
      <c r="AB31" s="1040"/>
      <c r="AC31" s="1040"/>
      <c r="AD31" s="1040"/>
      <c r="AE31" s="1041"/>
      <c r="AF31" s="1033">
        <v>3</v>
      </c>
      <c r="AG31" s="1034"/>
      <c r="AH31" s="1034"/>
      <c r="AI31" s="1034"/>
      <c r="AJ31" s="1035"/>
      <c r="AK31" s="976">
        <v>277</v>
      </c>
      <c r="AL31" s="967"/>
      <c r="AM31" s="967"/>
      <c r="AN31" s="967"/>
      <c r="AO31" s="967"/>
      <c r="AP31" s="967">
        <v>3626</v>
      </c>
      <c r="AQ31" s="967"/>
      <c r="AR31" s="967"/>
      <c r="AS31" s="967"/>
      <c r="AT31" s="967"/>
      <c r="AU31" s="967">
        <v>2374</v>
      </c>
      <c r="AV31" s="967"/>
      <c r="AW31" s="967"/>
      <c r="AX31" s="967"/>
      <c r="AY31" s="967"/>
      <c r="AZ31" s="1038" t="s">
        <v>539</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v>946</v>
      </c>
      <c r="R32" s="1040"/>
      <c r="S32" s="1040"/>
      <c r="T32" s="1040"/>
      <c r="U32" s="1040"/>
      <c r="V32" s="1040">
        <v>936</v>
      </c>
      <c r="W32" s="1040"/>
      <c r="X32" s="1040"/>
      <c r="Y32" s="1040"/>
      <c r="Z32" s="1040"/>
      <c r="AA32" s="1040">
        <v>9</v>
      </c>
      <c r="AB32" s="1040"/>
      <c r="AC32" s="1040"/>
      <c r="AD32" s="1040"/>
      <c r="AE32" s="1041"/>
      <c r="AF32" s="1033">
        <v>9</v>
      </c>
      <c r="AG32" s="1034"/>
      <c r="AH32" s="1034"/>
      <c r="AI32" s="1034"/>
      <c r="AJ32" s="1035"/>
      <c r="AK32" s="976">
        <v>541</v>
      </c>
      <c r="AL32" s="967"/>
      <c r="AM32" s="967"/>
      <c r="AN32" s="967"/>
      <c r="AO32" s="967"/>
      <c r="AP32" s="967">
        <v>6953</v>
      </c>
      <c r="AQ32" s="967"/>
      <c r="AR32" s="967"/>
      <c r="AS32" s="967"/>
      <c r="AT32" s="967"/>
      <c r="AU32" s="967">
        <v>6845</v>
      </c>
      <c r="AV32" s="967"/>
      <c r="AW32" s="967"/>
      <c r="AX32" s="967"/>
      <c r="AY32" s="967"/>
      <c r="AZ32" s="1038" t="s">
        <v>540</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34</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391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910</v>
      </c>
      <c r="R68" s="978"/>
      <c r="S68" s="978"/>
      <c r="T68" s="978"/>
      <c r="U68" s="978"/>
      <c r="V68" s="978">
        <v>880</v>
      </c>
      <c r="W68" s="978"/>
      <c r="X68" s="978"/>
      <c r="Y68" s="978"/>
      <c r="Z68" s="978"/>
      <c r="AA68" s="978">
        <v>31</v>
      </c>
      <c r="AB68" s="978"/>
      <c r="AC68" s="978"/>
      <c r="AD68" s="978"/>
      <c r="AE68" s="978"/>
      <c r="AF68" s="978">
        <v>31</v>
      </c>
      <c r="AG68" s="978"/>
      <c r="AH68" s="978"/>
      <c r="AI68" s="978"/>
      <c r="AJ68" s="978"/>
      <c r="AK68" s="978">
        <v>13</v>
      </c>
      <c r="AL68" s="978"/>
      <c r="AM68" s="978"/>
      <c r="AN68" s="978"/>
      <c r="AO68" s="978"/>
      <c r="AP68" s="978">
        <v>332</v>
      </c>
      <c r="AQ68" s="978"/>
      <c r="AR68" s="978"/>
      <c r="AS68" s="978"/>
      <c r="AT68" s="978"/>
      <c r="AU68" s="978">
        <v>179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3761</v>
      </c>
      <c r="R69" s="967"/>
      <c r="S69" s="967"/>
      <c r="T69" s="967"/>
      <c r="U69" s="967"/>
      <c r="V69" s="967">
        <v>3679</v>
      </c>
      <c r="W69" s="967"/>
      <c r="X69" s="967"/>
      <c r="Y69" s="967"/>
      <c r="Z69" s="967"/>
      <c r="AA69" s="967">
        <v>82</v>
      </c>
      <c r="AB69" s="967"/>
      <c r="AC69" s="967"/>
      <c r="AD69" s="967"/>
      <c r="AE69" s="967"/>
      <c r="AF69" s="967">
        <v>82</v>
      </c>
      <c r="AG69" s="967"/>
      <c r="AH69" s="967"/>
      <c r="AI69" s="967"/>
      <c r="AJ69" s="967"/>
      <c r="AK69" s="967">
        <v>541</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1661</v>
      </c>
      <c r="R70" s="967"/>
      <c r="S70" s="967"/>
      <c r="T70" s="967"/>
      <c r="U70" s="967"/>
      <c r="V70" s="967">
        <v>1683</v>
      </c>
      <c r="W70" s="967"/>
      <c r="X70" s="967"/>
      <c r="Y70" s="967"/>
      <c r="Z70" s="967"/>
      <c r="AA70" s="967">
        <v>-22</v>
      </c>
      <c r="AB70" s="967"/>
      <c r="AC70" s="967"/>
      <c r="AD70" s="967"/>
      <c r="AE70" s="967"/>
      <c r="AF70" s="967">
        <v>926</v>
      </c>
      <c r="AG70" s="967"/>
      <c r="AH70" s="967"/>
      <c r="AI70" s="967"/>
      <c r="AJ70" s="967"/>
      <c r="AK70" s="967">
        <v>401</v>
      </c>
      <c r="AL70" s="967"/>
      <c r="AM70" s="967"/>
      <c r="AN70" s="967"/>
      <c r="AO70" s="967"/>
      <c r="AP70" s="967">
        <v>998</v>
      </c>
      <c r="AQ70" s="967"/>
      <c r="AR70" s="967"/>
      <c r="AS70" s="967"/>
      <c r="AT70" s="967"/>
      <c r="AU70" s="967">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1319</v>
      </c>
      <c r="R71" s="967"/>
      <c r="S71" s="967"/>
      <c r="T71" s="967"/>
      <c r="U71" s="967"/>
      <c r="V71" s="967">
        <v>1306</v>
      </c>
      <c r="W71" s="967"/>
      <c r="X71" s="967"/>
      <c r="Y71" s="967"/>
      <c r="Z71" s="967"/>
      <c r="AA71" s="967">
        <v>13</v>
      </c>
      <c r="AB71" s="967"/>
      <c r="AC71" s="967"/>
      <c r="AD71" s="967"/>
      <c r="AE71" s="967"/>
      <c r="AF71" s="967">
        <v>13</v>
      </c>
      <c r="AG71" s="967"/>
      <c r="AH71" s="967"/>
      <c r="AI71" s="967"/>
      <c r="AJ71" s="967"/>
      <c r="AK71" s="967">
        <v>5</v>
      </c>
      <c r="AL71" s="967"/>
      <c r="AM71" s="967"/>
      <c r="AN71" s="967"/>
      <c r="AO71" s="967"/>
      <c r="AP71" s="967">
        <v>1030</v>
      </c>
      <c r="AQ71" s="967"/>
      <c r="AR71" s="967"/>
      <c r="AS71" s="967"/>
      <c r="AT71" s="967"/>
      <c r="AU71" s="967">
        <v>315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6388</v>
      </c>
      <c r="R72" s="967"/>
      <c r="S72" s="967"/>
      <c r="T72" s="967"/>
      <c r="U72" s="967"/>
      <c r="V72" s="967">
        <v>6331</v>
      </c>
      <c r="W72" s="967"/>
      <c r="X72" s="967"/>
      <c r="Y72" s="967"/>
      <c r="Z72" s="967"/>
      <c r="AA72" s="967">
        <v>57</v>
      </c>
      <c r="AB72" s="967"/>
      <c r="AC72" s="967"/>
      <c r="AD72" s="967"/>
      <c r="AE72" s="967"/>
      <c r="AF72" s="967">
        <v>57</v>
      </c>
      <c r="AG72" s="967"/>
      <c r="AH72" s="967"/>
      <c r="AI72" s="967"/>
      <c r="AJ72" s="967"/>
      <c r="AK72" s="967">
        <v>36</v>
      </c>
      <c r="AL72" s="967"/>
      <c r="AM72" s="967"/>
      <c r="AN72" s="967"/>
      <c r="AO72" s="967"/>
      <c r="AP72" s="967" t="s">
        <v>540</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1003</v>
      </c>
      <c r="R73" s="967"/>
      <c r="S73" s="967"/>
      <c r="T73" s="967"/>
      <c r="U73" s="967"/>
      <c r="V73" s="967">
        <v>990</v>
      </c>
      <c r="W73" s="967"/>
      <c r="X73" s="967"/>
      <c r="Y73" s="967"/>
      <c r="Z73" s="967"/>
      <c r="AA73" s="967">
        <v>13</v>
      </c>
      <c r="AB73" s="967"/>
      <c r="AC73" s="967"/>
      <c r="AD73" s="967"/>
      <c r="AE73" s="967"/>
      <c r="AF73" s="967">
        <v>13</v>
      </c>
      <c r="AG73" s="967"/>
      <c r="AH73" s="967"/>
      <c r="AI73" s="967"/>
      <c r="AJ73" s="967"/>
      <c r="AK73" s="967">
        <v>33</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105861</v>
      </c>
      <c r="R74" s="967"/>
      <c r="S74" s="967"/>
      <c r="T74" s="967"/>
      <c r="U74" s="967"/>
      <c r="V74" s="967">
        <v>104455</v>
      </c>
      <c r="W74" s="967"/>
      <c r="X74" s="967"/>
      <c r="Y74" s="967"/>
      <c r="Z74" s="967"/>
      <c r="AA74" s="967">
        <v>1406</v>
      </c>
      <c r="AB74" s="967"/>
      <c r="AC74" s="967"/>
      <c r="AD74" s="967"/>
      <c r="AE74" s="967"/>
      <c r="AF74" s="967">
        <v>1406</v>
      </c>
      <c r="AG74" s="967"/>
      <c r="AH74" s="967"/>
      <c r="AI74" s="967"/>
      <c r="AJ74" s="967"/>
      <c r="AK74" s="967">
        <v>1543</v>
      </c>
      <c r="AL74" s="967"/>
      <c r="AM74" s="967"/>
      <c r="AN74" s="967"/>
      <c r="AO74" s="967"/>
      <c r="AP74" s="967" t="s">
        <v>540</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288</v>
      </c>
      <c r="AG109" s="888"/>
      <c r="AH109" s="888"/>
      <c r="AI109" s="888"/>
      <c r="AJ109" s="889"/>
      <c r="AK109" s="890" t="s">
        <v>287</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288</v>
      </c>
      <c r="BW109" s="888"/>
      <c r="BX109" s="888"/>
      <c r="BY109" s="888"/>
      <c r="BZ109" s="889"/>
      <c r="CA109" s="890" t="s">
        <v>287</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288</v>
      </c>
      <c r="DM109" s="888"/>
      <c r="DN109" s="888"/>
      <c r="DO109" s="888"/>
      <c r="DP109" s="889"/>
      <c r="DQ109" s="890" t="s">
        <v>287</v>
      </c>
      <c r="DR109" s="888"/>
      <c r="DS109" s="888"/>
      <c r="DT109" s="888"/>
      <c r="DU109" s="889"/>
      <c r="DV109" s="890" t="s">
        <v>411</v>
      </c>
      <c r="DW109" s="888"/>
      <c r="DX109" s="888"/>
      <c r="DY109" s="888"/>
      <c r="DZ109" s="919"/>
    </row>
    <row r="110" spans="1:131" s="197" customFormat="1" ht="26.25" customHeight="1" x14ac:dyDescent="0.15">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2312334</v>
      </c>
      <c r="AB110" s="873"/>
      <c r="AC110" s="873"/>
      <c r="AD110" s="873"/>
      <c r="AE110" s="874"/>
      <c r="AF110" s="875">
        <v>2297794</v>
      </c>
      <c r="AG110" s="873"/>
      <c r="AH110" s="873"/>
      <c r="AI110" s="873"/>
      <c r="AJ110" s="874"/>
      <c r="AK110" s="875">
        <v>2236479</v>
      </c>
      <c r="AL110" s="873"/>
      <c r="AM110" s="873"/>
      <c r="AN110" s="873"/>
      <c r="AO110" s="874"/>
      <c r="AP110" s="876">
        <v>39.5</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16134198</v>
      </c>
      <c r="BR110" s="800"/>
      <c r="BS110" s="800"/>
      <c r="BT110" s="800"/>
      <c r="BU110" s="800"/>
      <c r="BV110" s="800">
        <v>16007417</v>
      </c>
      <c r="BW110" s="800"/>
      <c r="BX110" s="800"/>
      <c r="BY110" s="800"/>
      <c r="BZ110" s="800"/>
      <c r="CA110" s="800">
        <v>15574848</v>
      </c>
      <c r="CB110" s="800"/>
      <c r="CC110" s="800"/>
      <c r="CD110" s="800"/>
      <c r="CE110" s="800"/>
      <c r="CF110" s="861">
        <v>274.8</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391</v>
      </c>
      <c r="DH110" s="800"/>
      <c r="DI110" s="800"/>
      <c r="DJ110" s="800"/>
      <c r="DK110" s="800"/>
      <c r="DL110" s="800" t="s">
        <v>391</v>
      </c>
      <c r="DM110" s="800"/>
      <c r="DN110" s="800"/>
      <c r="DO110" s="800"/>
      <c r="DP110" s="800"/>
      <c r="DQ110" s="800" t="s">
        <v>391</v>
      </c>
      <c r="DR110" s="800"/>
      <c r="DS110" s="800"/>
      <c r="DT110" s="800"/>
      <c r="DU110" s="800"/>
      <c r="DV110" s="801" t="s">
        <v>391</v>
      </c>
      <c r="DW110" s="801"/>
      <c r="DX110" s="801"/>
      <c r="DY110" s="801"/>
      <c r="DZ110" s="802"/>
    </row>
    <row r="111" spans="1:131" s="197" customFormat="1" ht="26.25" customHeight="1" x14ac:dyDescent="0.15">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391</v>
      </c>
      <c r="AB111" s="909"/>
      <c r="AC111" s="909"/>
      <c r="AD111" s="909"/>
      <c r="AE111" s="910"/>
      <c r="AF111" s="911" t="s">
        <v>391</v>
      </c>
      <c r="AG111" s="909"/>
      <c r="AH111" s="909"/>
      <c r="AI111" s="909"/>
      <c r="AJ111" s="910"/>
      <c r="AK111" s="911" t="s">
        <v>391</v>
      </c>
      <c r="AL111" s="909"/>
      <c r="AM111" s="909"/>
      <c r="AN111" s="909"/>
      <c r="AO111" s="910"/>
      <c r="AP111" s="912" t="s">
        <v>391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81865</v>
      </c>
      <c r="BR111" s="771"/>
      <c r="BS111" s="771"/>
      <c r="BT111" s="771"/>
      <c r="BU111" s="771"/>
      <c r="BV111" s="771">
        <v>340305</v>
      </c>
      <c r="BW111" s="771"/>
      <c r="BX111" s="771"/>
      <c r="BY111" s="771"/>
      <c r="BZ111" s="771"/>
      <c r="CA111" s="771">
        <v>67486</v>
      </c>
      <c r="CB111" s="771"/>
      <c r="CC111" s="771"/>
      <c r="CD111" s="771"/>
      <c r="CE111" s="771"/>
      <c r="CF111" s="848">
        <v>1.2</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391</v>
      </c>
      <c r="DH111" s="771"/>
      <c r="DI111" s="771"/>
      <c r="DJ111" s="771"/>
      <c r="DK111" s="771"/>
      <c r="DL111" s="771" t="s">
        <v>391</v>
      </c>
      <c r="DM111" s="771"/>
      <c r="DN111" s="771"/>
      <c r="DO111" s="771"/>
      <c r="DP111" s="771"/>
      <c r="DQ111" s="771" t="s">
        <v>391</v>
      </c>
      <c r="DR111" s="771"/>
      <c r="DS111" s="771"/>
      <c r="DT111" s="771"/>
      <c r="DU111" s="771"/>
      <c r="DV111" s="823" t="s">
        <v>391</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391</v>
      </c>
      <c r="AB112" s="784"/>
      <c r="AC112" s="784"/>
      <c r="AD112" s="784"/>
      <c r="AE112" s="785"/>
      <c r="AF112" s="786" t="s">
        <v>391</v>
      </c>
      <c r="AG112" s="784"/>
      <c r="AH112" s="784"/>
      <c r="AI112" s="784"/>
      <c r="AJ112" s="785"/>
      <c r="AK112" s="786" t="s">
        <v>391</v>
      </c>
      <c r="AL112" s="784"/>
      <c r="AM112" s="784"/>
      <c r="AN112" s="784"/>
      <c r="AO112" s="785"/>
      <c r="AP112" s="754" t="s">
        <v>391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10435749</v>
      </c>
      <c r="BR112" s="771"/>
      <c r="BS112" s="771"/>
      <c r="BT112" s="771"/>
      <c r="BU112" s="771"/>
      <c r="BV112" s="771">
        <v>9891650</v>
      </c>
      <c r="BW112" s="771"/>
      <c r="BX112" s="771"/>
      <c r="BY112" s="771"/>
      <c r="BZ112" s="771"/>
      <c r="CA112" s="771">
        <v>9670443</v>
      </c>
      <c r="CB112" s="771"/>
      <c r="CC112" s="771"/>
      <c r="CD112" s="771"/>
      <c r="CE112" s="771"/>
      <c r="CF112" s="848">
        <v>170.6</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391</v>
      </c>
      <c r="DH112" s="771"/>
      <c r="DI112" s="771"/>
      <c r="DJ112" s="771"/>
      <c r="DK112" s="771"/>
      <c r="DL112" s="771" t="s">
        <v>391</v>
      </c>
      <c r="DM112" s="771"/>
      <c r="DN112" s="771"/>
      <c r="DO112" s="771"/>
      <c r="DP112" s="771"/>
      <c r="DQ112" s="771" t="s">
        <v>391</v>
      </c>
      <c r="DR112" s="771"/>
      <c r="DS112" s="771"/>
      <c r="DT112" s="771"/>
      <c r="DU112" s="771"/>
      <c r="DV112" s="823" t="s">
        <v>391</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667241</v>
      </c>
      <c r="AB113" s="909"/>
      <c r="AC113" s="909"/>
      <c r="AD113" s="909"/>
      <c r="AE113" s="910"/>
      <c r="AF113" s="911">
        <v>673647</v>
      </c>
      <c r="AG113" s="909"/>
      <c r="AH113" s="909"/>
      <c r="AI113" s="909"/>
      <c r="AJ113" s="910"/>
      <c r="AK113" s="911">
        <v>685040</v>
      </c>
      <c r="AL113" s="909"/>
      <c r="AM113" s="909"/>
      <c r="AN113" s="909"/>
      <c r="AO113" s="910"/>
      <c r="AP113" s="912">
        <v>12.1</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967136</v>
      </c>
      <c r="BR113" s="771"/>
      <c r="BS113" s="771"/>
      <c r="BT113" s="771"/>
      <c r="BU113" s="771"/>
      <c r="BV113" s="771">
        <v>1691332</v>
      </c>
      <c r="BW113" s="771"/>
      <c r="BX113" s="771"/>
      <c r="BY113" s="771"/>
      <c r="BZ113" s="771"/>
      <c r="CA113" s="771">
        <v>1050536</v>
      </c>
      <c r="CB113" s="771"/>
      <c r="CC113" s="771"/>
      <c r="CD113" s="771"/>
      <c r="CE113" s="771"/>
      <c r="CF113" s="848">
        <v>18.5</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62006</v>
      </c>
      <c r="DH113" s="784"/>
      <c r="DI113" s="784"/>
      <c r="DJ113" s="784"/>
      <c r="DK113" s="785"/>
      <c r="DL113" s="786">
        <v>324494</v>
      </c>
      <c r="DM113" s="784"/>
      <c r="DN113" s="784"/>
      <c r="DO113" s="784"/>
      <c r="DP113" s="785"/>
      <c r="DQ113" s="786">
        <v>56686</v>
      </c>
      <c r="DR113" s="784"/>
      <c r="DS113" s="784"/>
      <c r="DT113" s="784"/>
      <c r="DU113" s="785"/>
      <c r="DV113" s="754">
        <v>1</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140710</v>
      </c>
      <c r="AB114" s="784"/>
      <c r="AC114" s="784"/>
      <c r="AD114" s="784"/>
      <c r="AE114" s="785"/>
      <c r="AF114" s="786">
        <v>111010</v>
      </c>
      <c r="AG114" s="784"/>
      <c r="AH114" s="784"/>
      <c r="AI114" s="784"/>
      <c r="AJ114" s="785"/>
      <c r="AK114" s="786">
        <v>96524</v>
      </c>
      <c r="AL114" s="784"/>
      <c r="AM114" s="784"/>
      <c r="AN114" s="784"/>
      <c r="AO114" s="785"/>
      <c r="AP114" s="754">
        <v>1.7</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2366468</v>
      </c>
      <c r="BR114" s="771"/>
      <c r="BS114" s="771"/>
      <c r="BT114" s="771"/>
      <c r="BU114" s="771"/>
      <c r="BV114" s="771">
        <v>2268508</v>
      </c>
      <c r="BW114" s="771"/>
      <c r="BX114" s="771"/>
      <c r="BY114" s="771"/>
      <c r="BZ114" s="771"/>
      <c r="CA114" s="771">
        <v>2189874</v>
      </c>
      <c r="CB114" s="771"/>
      <c r="CC114" s="771"/>
      <c r="CD114" s="771"/>
      <c r="CE114" s="771"/>
      <c r="CF114" s="848">
        <v>38.6</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391</v>
      </c>
      <c r="DH114" s="784"/>
      <c r="DI114" s="784"/>
      <c r="DJ114" s="784"/>
      <c r="DK114" s="785"/>
      <c r="DL114" s="786" t="s">
        <v>391</v>
      </c>
      <c r="DM114" s="784"/>
      <c r="DN114" s="784"/>
      <c r="DO114" s="784"/>
      <c r="DP114" s="785"/>
      <c r="DQ114" s="786" t="s">
        <v>391</v>
      </c>
      <c r="DR114" s="784"/>
      <c r="DS114" s="784"/>
      <c r="DT114" s="784"/>
      <c r="DU114" s="785"/>
      <c r="DV114" s="754" t="s">
        <v>391</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9980</v>
      </c>
      <c r="AB115" s="909"/>
      <c r="AC115" s="909"/>
      <c r="AD115" s="909"/>
      <c r="AE115" s="910"/>
      <c r="AF115" s="911">
        <v>8790</v>
      </c>
      <c r="AG115" s="909"/>
      <c r="AH115" s="909"/>
      <c r="AI115" s="909"/>
      <c r="AJ115" s="910"/>
      <c r="AK115" s="911">
        <v>5967</v>
      </c>
      <c r="AL115" s="909"/>
      <c r="AM115" s="909"/>
      <c r="AN115" s="909"/>
      <c r="AO115" s="910"/>
      <c r="AP115" s="912">
        <v>0.1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391</v>
      </c>
      <c r="BR115" s="771"/>
      <c r="BS115" s="771"/>
      <c r="BT115" s="771"/>
      <c r="BU115" s="771"/>
      <c r="BV115" s="771" t="s">
        <v>391</v>
      </c>
      <c r="BW115" s="771"/>
      <c r="BX115" s="771"/>
      <c r="BY115" s="771"/>
      <c r="BZ115" s="771"/>
      <c r="CA115" s="771" t="s">
        <v>391</v>
      </c>
      <c r="CB115" s="771"/>
      <c r="CC115" s="771"/>
      <c r="CD115" s="771"/>
      <c r="CE115" s="771"/>
      <c r="CF115" s="848" t="s">
        <v>391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391</v>
      </c>
      <c r="DH115" s="784"/>
      <c r="DI115" s="784"/>
      <c r="DJ115" s="784"/>
      <c r="DK115" s="785"/>
      <c r="DL115" s="786" t="s">
        <v>391</v>
      </c>
      <c r="DM115" s="784"/>
      <c r="DN115" s="784"/>
      <c r="DO115" s="784"/>
      <c r="DP115" s="785"/>
      <c r="DQ115" s="786" t="s">
        <v>391</v>
      </c>
      <c r="DR115" s="784"/>
      <c r="DS115" s="784"/>
      <c r="DT115" s="784"/>
      <c r="DU115" s="785"/>
      <c r="DV115" s="754" t="s">
        <v>391</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554</v>
      </c>
      <c r="AB116" s="784"/>
      <c r="AC116" s="784"/>
      <c r="AD116" s="784"/>
      <c r="AE116" s="785"/>
      <c r="AF116" s="786">
        <v>832</v>
      </c>
      <c r="AG116" s="784"/>
      <c r="AH116" s="784"/>
      <c r="AI116" s="784"/>
      <c r="AJ116" s="785"/>
      <c r="AK116" s="786">
        <v>1153</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391</v>
      </c>
      <c r="BR116" s="771"/>
      <c r="BS116" s="771"/>
      <c r="BT116" s="771"/>
      <c r="BU116" s="771"/>
      <c r="BV116" s="771" t="s">
        <v>391</v>
      </c>
      <c r="BW116" s="771"/>
      <c r="BX116" s="771"/>
      <c r="BY116" s="771"/>
      <c r="BZ116" s="771"/>
      <c r="CA116" s="771" t="s">
        <v>391</v>
      </c>
      <c r="CB116" s="771"/>
      <c r="CC116" s="771"/>
      <c r="CD116" s="771"/>
      <c r="CE116" s="771"/>
      <c r="CF116" s="848" t="s">
        <v>391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16120</v>
      </c>
      <c r="DH116" s="784"/>
      <c r="DI116" s="784"/>
      <c r="DJ116" s="784"/>
      <c r="DK116" s="785"/>
      <c r="DL116" s="786">
        <v>12960</v>
      </c>
      <c r="DM116" s="784"/>
      <c r="DN116" s="784"/>
      <c r="DO116" s="784"/>
      <c r="DP116" s="785"/>
      <c r="DQ116" s="786">
        <v>10800</v>
      </c>
      <c r="DR116" s="784"/>
      <c r="DS116" s="784"/>
      <c r="DT116" s="784"/>
      <c r="DU116" s="785"/>
      <c r="DV116" s="754">
        <v>0.2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3130819</v>
      </c>
      <c r="AB117" s="895"/>
      <c r="AC117" s="895"/>
      <c r="AD117" s="895"/>
      <c r="AE117" s="896"/>
      <c r="AF117" s="898">
        <v>3092073</v>
      </c>
      <c r="AG117" s="895"/>
      <c r="AH117" s="895"/>
      <c r="AI117" s="895"/>
      <c r="AJ117" s="896"/>
      <c r="AK117" s="898">
        <v>3025163</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391</v>
      </c>
      <c r="BR117" s="858"/>
      <c r="BS117" s="858"/>
      <c r="BT117" s="858"/>
      <c r="BU117" s="858"/>
      <c r="BV117" s="858" t="s">
        <v>391</v>
      </c>
      <c r="BW117" s="858"/>
      <c r="BX117" s="858"/>
      <c r="BY117" s="858"/>
      <c r="BZ117" s="858"/>
      <c r="CA117" s="858" t="s">
        <v>391</v>
      </c>
      <c r="CB117" s="858"/>
      <c r="CC117" s="858"/>
      <c r="CD117" s="858"/>
      <c r="CE117" s="858"/>
      <c r="CF117" s="848" t="s">
        <v>391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391</v>
      </c>
      <c r="DH117" s="784"/>
      <c r="DI117" s="784"/>
      <c r="DJ117" s="784"/>
      <c r="DK117" s="785"/>
      <c r="DL117" s="786" t="s">
        <v>391</v>
      </c>
      <c r="DM117" s="784"/>
      <c r="DN117" s="784"/>
      <c r="DO117" s="784"/>
      <c r="DP117" s="785"/>
      <c r="DQ117" s="786" t="s">
        <v>391</v>
      </c>
      <c r="DR117" s="784"/>
      <c r="DS117" s="784"/>
      <c r="DT117" s="784"/>
      <c r="DU117" s="785"/>
      <c r="DV117" s="754" t="s">
        <v>391</v>
      </c>
      <c r="DW117" s="755"/>
      <c r="DX117" s="755"/>
      <c r="DY117" s="755"/>
      <c r="DZ117" s="756"/>
    </row>
    <row r="118" spans="1:130" s="197" customFormat="1" ht="26.25" customHeight="1" x14ac:dyDescent="0.15">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288</v>
      </c>
      <c r="AG118" s="888"/>
      <c r="AH118" s="888"/>
      <c r="AI118" s="888"/>
      <c r="AJ118" s="889"/>
      <c r="AK118" s="890" t="s">
        <v>287</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29985416</v>
      </c>
      <c r="BR118" s="858"/>
      <c r="BS118" s="858"/>
      <c r="BT118" s="858"/>
      <c r="BU118" s="858"/>
      <c r="BV118" s="858">
        <v>30199212</v>
      </c>
      <c r="BW118" s="858"/>
      <c r="BX118" s="858"/>
      <c r="BY118" s="858"/>
      <c r="BZ118" s="858"/>
      <c r="CA118" s="858">
        <v>28553187</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391</v>
      </c>
      <c r="DH118" s="784"/>
      <c r="DI118" s="784"/>
      <c r="DJ118" s="784"/>
      <c r="DK118" s="785"/>
      <c r="DL118" s="786" t="s">
        <v>391</v>
      </c>
      <c r="DM118" s="784"/>
      <c r="DN118" s="784"/>
      <c r="DO118" s="784"/>
      <c r="DP118" s="785"/>
      <c r="DQ118" s="786" t="s">
        <v>391</v>
      </c>
      <c r="DR118" s="784"/>
      <c r="DS118" s="784"/>
      <c r="DT118" s="784"/>
      <c r="DU118" s="785"/>
      <c r="DV118" s="754" t="s">
        <v>391</v>
      </c>
      <c r="DW118" s="755"/>
      <c r="DX118" s="755"/>
      <c r="DY118" s="755"/>
      <c r="DZ118" s="756"/>
    </row>
    <row r="119" spans="1:130" s="197" customFormat="1" ht="26.25" customHeight="1" x14ac:dyDescent="0.15">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391</v>
      </c>
      <c r="AB119" s="873"/>
      <c r="AC119" s="873"/>
      <c r="AD119" s="873"/>
      <c r="AE119" s="874"/>
      <c r="AF119" s="875" t="s">
        <v>391</v>
      </c>
      <c r="AG119" s="873"/>
      <c r="AH119" s="873"/>
      <c r="AI119" s="873"/>
      <c r="AJ119" s="874"/>
      <c r="AK119" s="875" t="s">
        <v>391</v>
      </c>
      <c r="AL119" s="873"/>
      <c r="AM119" s="873"/>
      <c r="AN119" s="873"/>
      <c r="AO119" s="874"/>
      <c r="AP119" s="876" t="s">
        <v>391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2638016</v>
      </c>
      <c r="BR119" s="800"/>
      <c r="BS119" s="800"/>
      <c r="BT119" s="800"/>
      <c r="BU119" s="800"/>
      <c r="BV119" s="800">
        <v>2782642</v>
      </c>
      <c r="BW119" s="800"/>
      <c r="BX119" s="800"/>
      <c r="BY119" s="800"/>
      <c r="BZ119" s="800"/>
      <c r="CA119" s="800">
        <v>2542713</v>
      </c>
      <c r="CB119" s="800"/>
      <c r="CC119" s="800"/>
      <c r="CD119" s="800"/>
      <c r="CE119" s="800"/>
      <c r="CF119" s="861">
        <v>44.9</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3739</v>
      </c>
      <c r="DH119" s="717"/>
      <c r="DI119" s="717"/>
      <c r="DJ119" s="717"/>
      <c r="DK119" s="718"/>
      <c r="DL119" s="719">
        <v>2851</v>
      </c>
      <c r="DM119" s="717"/>
      <c r="DN119" s="717"/>
      <c r="DO119" s="717"/>
      <c r="DP119" s="718"/>
      <c r="DQ119" s="719" t="s">
        <v>391</v>
      </c>
      <c r="DR119" s="717"/>
      <c r="DS119" s="717"/>
      <c r="DT119" s="717"/>
      <c r="DU119" s="718"/>
      <c r="DV119" s="807" t="s">
        <v>391</v>
      </c>
      <c r="DW119" s="808"/>
      <c r="DX119" s="808"/>
      <c r="DY119" s="808"/>
      <c r="DZ119" s="809"/>
    </row>
    <row r="120" spans="1:130" s="197" customFormat="1" ht="26.25" customHeight="1" x14ac:dyDescent="0.15">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391</v>
      </c>
      <c r="AB120" s="784"/>
      <c r="AC120" s="784"/>
      <c r="AD120" s="784"/>
      <c r="AE120" s="785"/>
      <c r="AF120" s="786" t="s">
        <v>391</v>
      </c>
      <c r="AG120" s="784"/>
      <c r="AH120" s="784"/>
      <c r="AI120" s="784"/>
      <c r="AJ120" s="785"/>
      <c r="AK120" s="786" t="s">
        <v>391</v>
      </c>
      <c r="AL120" s="784"/>
      <c r="AM120" s="784"/>
      <c r="AN120" s="784"/>
      <c r="AO120" s="785"/>
      <c r="AP120" s="754" t="s">
        <v>391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516434</v>
      </c>
      <c r="BR120" s="771"/>
      <c r="BS120" s="771"/>
      <c r="BT120" s="771"/>
      <c r="BU120" s="771"/>
      <c r="BV120" s="771">
        <v>420075</v>
      </c>
      <c r="BW120" s="771"/>
      <c r="BX120" s="771"/>
      <c r="BY120" s="771"/>
      <c r="BZ120" s="771"/>
      <c r="CA120" s="771">
        <v>408586</v>
      </c>
      <c r="CB120" s="771"/>
      <c r="CC120" s="771"/>
      <c r="CD120" s="771"/>
      <c r="CE120" s="771"/>
      <c r="CF120" s="848">
        <v>7.2</v>
      </c>
      <c r="CG120" s="849"/>
      <c r="CH120" s="849"/>
      <c r="CI120" s="849"/>
      <c r="CJ120" s="849"/>
      <c r="CK120" s="850" t="s">
        <v>445</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7452412</v>
      </c>
      <c r="DH120" s="800"/>
      <c r="DI120" s="800"/>
      <c r="DJ120" s="800"/>
      <c r="DK120" s="800"/>
      <c r="DL120" s="800">
        <v>7197629</v>
      </c>
      <c r="DM120" s="800"/>
      <c r="DN120" s="800"/>
      <c r="DO120" s="800"/>
      <c r="DP120" s="800"/>
      <c r="DQ120" s="800">
        <v>6911241</v>
      </c>
      <c r="DR120" s="800"/>
      <c r="DS120" s="800"/>
      <c r="DT120" s="800"/>
      <c r="DU120" s="800"/>
      <c r="DV120" s="801">
        <v>121.9</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3061</v>
      </c>
      <c r="AB121" s="784"/>
      <c r="AC121" s="784"/>
      <c r="AD121" s="784"/>
      <c r="AE121" s="785"/>
      <c r="AF121" s="786">
        <v>3585</v>
      </c>
      <c r="AG121" s="784"/>
      <c r="AH121" s="784"/>
      <c r="AI121" s="784"/>
      <c r="AJ121" s="785"/>
      <c r="AK121" s="786">
        <v>3590</v>
      </c>
      <c r="AL121" s="784"/>
      <c r="AM121" s="784"/>
      <c r="AN121" s="784"/>
      <c r="AO121" s="785"/>
      <c r="AP121" s="754">
        <v>0.1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18084583</v>
      </c>
      <c r="BR121" s="858"/>
      <c r="BS121" s="858"/>
      <c r="BT121" s="858"/>
      <c r="BU121" s="858"/>
      <c r="BV121" s="858">
        <v>18034354</v>
      </c>
      <c r="BW121" s="858"/>
      <c r="BX121" s="858"/>
      <c r="BY121" s="858"/>
      <c r="BZ121" s="858"/>
      <c r="CA121" s="858">
        <v>17335558</v>
      </c>
      <c r="CB121" s="858"/>
      <c r="CC121" s="858"/>
      <c r="CD121" s="858"/>
      <c r="CE121" s="858"/>
      <c r="CF121" s="859">
        <v>305.8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2962196</v>
      </c>
      <c r="DH121" s="771"/>
      <c r="DI121" s="771"/>
      <c r="DJ121" s="771"/>
      <c r="DK121" s="771"/>
      <c r="DL121" s="771">
        <v>2683119</v>
      </c>
      <c r="DM121" s="771"/>
      <c r="DN121" s="771"/>
      <c r="DO121" s="771"/>
      <c r="DP121" s="771"/>
      <c r="DQ121" s="771">
        <v>2759202</v>
      </c>
      <c r="DR121" s="771"/>
      <c r="DS121" s="771"/>
      <c r="DT121" s="771"/>
      <c r="DU121" s="771"/>
      <c r="DV121" s="823">
        <v>48.7</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391</v>
      </c>
      <c r="AB122" s="784"/>
      <c r="AC122" s="784"/>
      <c r="AD122" s="784"/>
      <c r="AE122" s="785"/>
      <c r="AF122" s="786" t="s">
        <v>391</v>
      </c>
      <c r="AG122" s="784"/>
      <c r="AH122" s="784"/>
      <c r="AI122" s="784"/>
      <c r="AJ122" s="785"/>
      <c r="AK122" s="786" t="s">
        <v>391</v>
      </c>
      <c r="AL122" s="784"/>
      <c r="AM122" s="784"/>
      <c r="AN122" s="784"/>
      <c r="AO122" s="785"/>
      <c r="AP122" s="754" t="s">
        <v>391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21239033</v>
      </c>
      <c r="BR122" s="840"/>
      <c r="BS122" s="840"/>
      <c r="BT122" s="840"/>
      <c r="BU122" s="840"/>
      <c r="BV122" s="840">
        <v>21237071</v>
      </c>
      <c r="BW122" s="840"/>
      <c r="BX122" s="840"/>
      <c r="BY122" s="840"/>
      <c r="BZ122" s="840"/>
      <c r="CA122" s="840">
        <v>20286857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4639</v>
      </c>
      <c r="AB123" s="784"/>
      <c r="AC123" s="784"/>
      <c r="AD123" s="784"/>
      <c r="AE123" s="785"/>
      <c r="AF123" s="786">
        <v>3441</v>
      </c>
      <c r="AG123" s="784"/>
      <c r="AH123" s="784"/>
      <c r="AI123" s="784"/>
      <c r="AJ123" s="785"/>
      <c r="AK123" s="786">
        <v>2160</v>
      </c>
      <c r="AL123" s="784"/>
      <c r="AM123" s="784"/>
      <c r="AN123" s="784"/>
      <c r="AO123" s="785"/>
      <c r="AP123" s="754">
        <v>0</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150.5</v>
      </c>
      <c r="BR123" s="832"/>
      <c r="BS123" s="832"/>
      <c r="BT123" s="832"/>
      <c r="BU123" s="832"/>
      <c r="BV123" s="832">
        <v>155.30000000000001</v>
      </c>
      <c r="BW123" s="832"/>
      <c r="BX123" s="832"/>
      <c r="BY123" s="832"/>
      <c r="BZ123" s="832"/>
      <c r="CA123" s="832">
        <v>145.80000000000001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391</v>
      </c>
      <c r="AB124" s="784"/>
      <c r="AC124" s="784"/>
      <c r="AD124" s="784"/>
      <c r="AE124" s="785"/>
      <c r="AF124" s="786" t="s">
        <v>391</v>
      </c>
      <c r="AG124" s="784"/>
      <c r="AH124" s="784"/>
      <c r="AI124" s="784"/>
      <c r="AJ124" s="785"/>
      <c r="AK124" s="786" t="s">
        <v>391</v>
      </c>
      <c r="AL124" s="784"/>
      <c r="AM124" s="784"/>
      <c r="AN124" s="784"/>
      <c r="AO124" s="785"/>
      <c r="AP124" s="754" t="s">
        <v>391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391</v>
      </c>
      <c r="DH124" s="717"/>
      <c r="DI124" s="717"/>
      <c r="DJ124" s="717"/>
      <c r="DK124" s="718"/>
      <c r="DL124" s="719" t="s">
        <v>391</v>
      </c>
      <c r="DM124" s="717"/>
      <c r="DN124" s="717"/>
      <c r="DO124" s="717"/>
      <c r="DP124" s="718"/>
      <c r="DQ124" s="719" t="s">
        <v>391</v>
      </c>
      <c r="DR124" s="717"/>
      <c r="DS124" s="717"/>
      <c r="DT124" s="717"/>
      <c r="DU124" s="718"/>
      <c r="DV124" s="807" t="s">
        <v>391</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391</v>
      </c>
      <c r="AB125" s="784"/>
      <c r="AC125" s="784"/>
      <c r="AD125" s="784"/>
      <c r="AE125" s="785"/>
      <c r="AF125" s="786" t="s">
        <v>391</v>
      </c>
      <c r="AG125" s="784"/>
      <c r="AH125" s="784"/>
      <c r="AI125" s="784"/>
      <c r="AJ125" s="785"/>
      <c r="AK125" s="786" t="s">
        <v>391</v>
      </c>
      <c r="AL125" s="784"/>
      <c r="AM125" s="784"/>
      <c r="AN125" s="784"/>
      <c r="AO125" s="785"/>
      <c r="AP125" s="754" t="s">
        <v>391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391</v>
      </c>
      <c r="DH125" s="800"/>
      <c r="DI125" s="800"/>
      <c r="DJ125" s="800"/>
      <c r="DK125" s="800"/>
      <c r="DL125" s="800" t="s">
        <v>391</v>
      </c>
      <c r="DM125" s="800"/>
      <c r="DN125" s="800"/>
      <c r="DO125" s="800"/>
      <c r="DP125" s="800"/>
      <c r="DQ125" s="800" t="s">
        <v>391</v>
      </c>
      <c r="DR125" s="800"/>
      <c r="DS125" s="800"/>
      <c r="DT125" s="800"/>
      <c r="DU125" s="800"/>
      <c r="DV125" s="801" t="s">
        <v>391</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391</v>
      </c>
      <c r="AB126" s="784"/>
      <c r="AC126" s="784"/>
      <c r="AD126" s="784"/>
      <c r="AE126" s="785"/>
      <c r="AF126" s="786" t="s">
        <v>391</v>
      </c>
      <c r="AG126" s="784"/>
      <c r="AH126" s="784"/>
      <c r="AI126" s="784"/>
      <c r="AJ126" s="785"/>
      <c r="AK126" s="786" t="s">
        <v>391</v>
      </c>
      <c r="AL126" s="784"/>
      <c r="AM126" s="784"/>
      <c r="AN126" s="784"/>
      <c r="AO126" s="785"/>
      <c r="AP126" s="754" t="s">
        <v>391</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391</v>
      </c>
      <c r="DH126" s="771"/>
      <c r="DI126" s="771"/>
      <c r="DJ126" s="771"/>
      <c r="DK126" s="771"/>
      <c r="DL126" s="771" t="s">
        <v>391</v>
      </c>
      <c r="DM126" s="771"/>
      <c r="DN126" s="771"/>
      <c r="DO126" s="771"/>
      <c r="DP126" s="771"/>
      <c r="DQ126" s="771" t="s">
        <v>391</v>
      </c>
      <c r="DR126" s="771"/>
      <c r="DS126" s="771"/>
      <c r="DT126" s="771"/>
      <c r="DU126" s="771"/>
      <c r="DV126" s="823" t="s">
        <v>391</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2280</v>
      </c>
      <c r="AB127" s="784"/>
      <c r="AC127" s="784"/>
      <c r="AD127" s="784"/>
      <c r="AE127" s="785"/>
      <c r="AF127" s="786">
        <v>1764</v>
      </c>
      <c r="AG127" s="784"/>
      <c r="AH127" s="784"/>
      <c r="AI127" s="784"/>
      <c r="AJ127" s="785"/>
      <c r="AK127" s="786">
        <v>217</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391</v>
      </c>
      <c r="BG127" s="761"/>
      <c r="BH127" s="761"/>
      <c r="BI127" s="761"/>
      <c r="BJ127" s="761"/>
      <c r="BK127" s="761"/>
      <c r="BL127" s="762"/>
      <c r="BM127" s="760">
        <v>13.82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391</v>
      </c>
      <c r="DH127" s="820"/>
      <c r="DI127" s="820"/>
      <c r="DJ127" s="820"/>
      <c r="DK127" s="820"/>
      <c r="DL127" s="820" t="s">
        <v>391</v>
      </c>
      <c r="DM127" s="820"/>
      <c r="DN127" s="820"/>
      <c r="DO127" s="820"/>
      <c r="DP127" s="820"/>
      <c r="DQ127" s="820" t="s">
        <v>391</v>
      </c>
      <c r="DR127" s="820"/>
      <c r="DS127" s="820"/>
      <c r="DT127" s="820"/>
      <c r="DU127" s="820"/>
      <c r="DV127" s="821" t="s">
        <v>391</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76303</v>
      </c>
      <c r="AB128" s="724"/>
      <c r="AC128" s="724"/>
      <c r="AD128" s="724"/>
      <c r="AE128" s="725"/>
      <c r="AF128" s="726">
        <v>77650</v>
      </c>
      <c r="AG128" s="724"/>
      <c r="AH128" s="724"/>
      <c r="AI128" s="724"/>
      <c r="AJ128" s="725"/>
      <c r="AK128" s="726">
        <v>46980</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391</v>
      </c>
      <c r="BG128" s="791"/>
      <c r="BH128" s="791"/>
      <c r="BI128" s="791"/>
      <c r="BJ128" s="791"/>
      <c r="BK128" s="791"/>
      <c r="BL128" s="792"/>
      <c r="BM128" s="790">
        <v>18.82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7928290</v>
      </c>
      <c r="AB129" s="784"/>
      <c r="AC129" s="784"/>
      <c r="AD129" s="784"/>
      <c r="AE129" s="785"/>
      <c r="AF129" s="786">
        <v>7814011</v>
      </c>
      <c r="AG129" s="784"/>
      <c r="AH129" s="784"/>
      <c r="AI129" s="784"/>
      <c r="AJ129" s="785"/>
      <c r="AK129" s="786">
        <v>7743581</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2120135</v>
      </c>
      <c r="AB130" s="784"/>
      <c r="AC130" s="784"/>
      <c r="AD130" s="784"/>
      <c r="AE130" s="785"/>
      <c r="AF130" s="786">
        <v>2044127</v>
      </c>
      <c r="AG130" s="784"/>
      <c r="AH130" s="784"/>
      <c r="AI130" s="784"/>
      <c r="AJ130" s="785"/>
      <c r="AK130" s="786">
        <v>2075564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145.80000000000001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5808155</v>
      </c>
      <c r="AB131" s="717"/>
      <c r="AC131" s="717"/>
      <c r="AD131" s="717"/>
      <c r="AE131" s="718"/>
      <c r="AF131" s="719">
        <v>5769884</v>
      </c>
      <c r="AG131" s="717"/>
      <c r="AH131" s="717"/>
      <c r="AI131" s="717"/>
      <c r="AJ131" s="718"/>
      <c r="AK131" s="719">
        <v>5668017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16.087397809999999</v>
      </c>
      <c r="AB132" s="740"/>
      <c r="AC132" s="740"/>
      <c r="AD132" s="740"/>
      <c r="AE132" s="741"/>
      <c r="AF132" s="742">
        <v>16.816563429999999</v>
      </c>
      <c r="AG132" s="740"/>
      <c r="AH132" s="740"/>
      <c r="AI132" s="740"/>
      <c r="AJ132" s="741"/>
      <c r="AK132" s="742">
        <v>15.92477581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15.1</v>
      </c>
      <c r="AB133" s="749"/>
      <c r="AC133" s="749"/>
      <c r="AD133" s="749"/>
      <c r="AE133" s="750"/>
      <c r="AF133" s="748">
        <v>15.8</v>
      </c>
      <c r="AG133" s="749"/>
      <c r="AH133" s="749"/>
      <c r="AI133" s="749"/>
      <c r="AJ133" s="750"/>
      <c r="AK133" s="748">
        <v>16.2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1438161</v>
      </c>
      <c r="L9" s="264">
        <v>125177</v>
      </c>
      <c r="M9" s="265">
        <v>98802</v>
      </c>
      <c r="N9" s="266">
        <v>26.7</v>
      </c>
    </row>
    <row r="10" spans="1:16" x14ac:dyDescent="0.15">
      <c r="A10" s="248"/>
      <c r="B10" s="244"/>
      <c r="C10" s="244"/>
      <c r="D10" s="244"/>
      <c r="E10" s="244"/>
      <c r="F10" s="244"/>
      <c r="G10" s="1133" t="s">
        <v>481</v>
      </c>
      <c r="H10" s="1134"/>
      <c r="I10" s="1134"/>
      <c r="J10" s="1135"/>
      <c r="K10" s="267">
        <v>130670</v>
      </c>
      <c r="L10" s="268">
        <v>11373</v>
      </c>
      <c r="M10" s="269">
        <v>9936</v>
      </c>
      <c r="N10" s="270">
        <v>14.5</v>
      </c>
    </row>
    <row r="11" spans="1:16" ht="13.5" customHeight="1" x14ac:dyDescent="0.15">
      <c r="A11" s="248"/>
      <c r="B11" s="244"/>
      <c r="C11" s="244"/>
      <c r="D11" s="244"/>
      <c r="E11" s="244"/>
      <c r="F11" s="244"/>
      <c r="G11" s="1133" t="s">
        <v>482</v>
      </c>
      <c r="H11" s="1134"/>
      <c r="I11" s="1134"/>
      <c r="J11" s="1135"/>
      <c r="K11" s="267">
        <v>313704</v>
      </c>
      <c r="L11" s="268">
        <v>27305</v>
      </c>
      <c r="M11" s="269">
        <v>18057</v>
      </c>
      <c r="N11" s="270">
        <v>51.2</v>
      </c>
    </row>
    <row r="12" spans="1:16" ht="13.5" customHeight="1" x14ac:dyDescent="0.15">
      <c r="A12" s="248"/>
      <c r="B12" s="244"/>
      <c r="C12" s="244"/>
      <c r="D12" s="244"/>
      <c r="E12" s="244"/>
      <c r="F12" s="244"/>
      <c r="G12" s="1133" t="s">
        <v>483</v>
      </c>
      <c r="H12" s="1134"/>
      <c r="I12" s="1134"/>
      <c r="J12" s="1135"/>
      <c r="K12" s="267">
        <v>137010</v>
      </c>
      <c r="L12" s="268">
        <v>11925</v>
      </c>
      <c r="M12" s="269">
        <v>2120</v>
      </c>
      <c r="N12" s="270">
        <v>462.5</v>
      </c>
    </row>
    <row r="13" spans="1:16" ht="13.5" customHeight="1" x14ac:dyDescent="0.15">
      <c r="A13" s="248"/>
      <c r="B13" s="244"/>
      <c r="C13" s="244"/>
      <c r="D13" s="244"/>
      <c r="E13" s="244"/>
      <c r="F13" s="244"/>
      <c r="G13" s="1133" t="s">
        <v>484</v>
      </c>
      <c r="H13" s="1134"/>
      <c r="I13" s="1134"/>
      <c r="J13" s="1135"/>
      <c r="K13" s="267" t="s">
        <v>485</v>
      </c>
      <c r="L13" s="268" t="s">
        <v>485</v>
      </c>
      <c r="M13" s="269" t="s">
        <v>485</v>
      </c>
      <c r="N13" s="270" t="s">
        <v>485</v>
      </c>
    </row>
    <row r="14" spans="1:16" ht="13.5" customHeight="1" x14ac:dyDescent="0.15">
      <c r="A14" s="248"/>
      <c r="B14" s="244"/>
      <c r="C14" s="244"/>
      <c r="D14" s="244"/>
      <c r="E14" s="244"/>
      <c r="F14" s="244"/>
      <c r="G14" s="1133" t="s">
        <v>486</v>
      </c>
      <c r="H14" s="1134"/>
      <c r="I14" s="1134"/>
      <c r="J14" s="1135"/>
      <c r="K14" s="267">
        <v>151219</v>
      </c>
      <c r="L14" s="268">
        <v>13162</v>
      </c>
      <c r="M14" s="269">
        <v>5213</v>
      </c>
      <c r="N14" s="270">
        <v>152.5</v>
      </c>
    </row>
    <row r="15" spans="1:16" ht="13.5" customHeight="1" x14ac:dyDescent="0.15">
      <c r="A15" s="248"/>
      <c r="B15" s="244"/>
      <c r="C15" s="244"/>
      <c r="D15" s="244"/>
      <c r="E15" s="244"/>
      <c r="F15" s="244"/>
      <c r="G15" s="1133" t="s">
        <v>487</v>
      </c>
      <c r="H15" s="1134"/>
      <c r="I15" s="1134"/>
      <c r="J15" s="1135"/>
      <c r="K15" s="267">
        <v>163191</v>
      </c>
      <c r="L15" s="268">
        <v>14204</v>
      </c>
      <c r="M15" s="269">
        <v>2752</v>
      </c>
      <c r="N15" s="270">
        <v>416.1</v>
      </c>
    </row>
    <row r="16" spans="1:16" x14ac:dyDescent="0.15">
      <c r="A16" s="248"/>
      <c r="B16" s="244"/>
      <c r="C16" s="244"/>
      <c r="D16" s="244"/>
      <c r="E16" s="244"/>
      <c r="F16" s="244"/>
      <c r="G16" s="1136" t="s">
        <v>488</v>
      </c>
      <c r="H16" s="1137"/>
      <c r="I16" s="1137"/>
      <c r="J16" s="1138"/>
      <c r="K16" s="268">
        <v>-134011</v>
      </c>
      <c r="L16" s="268">
        <v>-11664</v>
      </c>
      <c r="M16" s="269">
        <v>-11422</v>
      </c>
      <c r="N16" s="270">
        <v>2.1</v>
      </c>
    </row>
    <row r="17" spans="1:16" x14ac:dyDescent="0.15">
      <c r="A17" s="248"/>
      <c r="B17" s="244"/>
      <c r="C17" s="244"/>
      <c r="D17" s="244"/>
      <c r="E17" s="244"/>
      <c r="F17" s="244"/>
      <c r="G17" s="1136" t="s">
        <v>171</v>
      </c>
      <c r="H17" s="1137"/>
      <c r="I17" s="1137"/>
      <c r="J17" s="1138"/>
      <c r="K17" s="268">
        <v>2199944</v>
      </c>
      <c r="L17" s="268">
        <v>191483</v>
      </c>
      <c r="M17" s="269">
        <v>125458</v>
      </c>
      <c r="N17" s="270">
        <v>52.6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16.45</v>
      </c>
      <c r="L21" s="281">
        <v>11.31</v>
      </c>
      <c r="M21" s="282">
        <v>5.14</v>
      </c>
      <c r="N21" s="249"/>
      <c r="O21" s="283"/>
      <c r="P21" s="279"/>
    </row>
    <row r="22" spans="1:16" s="284" customFormat="1" x14ac:dyDescent="0.15">
      <c r="A22" s="279"/>
      <c r="B22" s="249"/>
      <c r="C22" s="249"/>
      <c r="D22" s="249"/>
      <c r="E22" s="249"/>
      <c r="F22" s="249"/>
      <c r="G22" s="1130" t="s">
        <v>494</v>
      </c>
      <c r="H22" s="1131"/>
      <c r="I22" s="1131"/>
      <c r="J22" s="1132"/>
      <c r="K22" s="285">
        <v>97</v>
      </c>
      <c r="L22" s="286">
        <v>94.9</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497</v>
      </c>
      <c r="H32" s="1122"/>
      <c r="I32" s="1122"/>
      <c r="J32" s="1123"/>
      <c r="K32" s="294">
        <v>2236479</v>
      </c>
      <c r="L32" s="294">
        <v>194663</v>
      </c>
      <c r="M32" s="295">
        <v>88984</v>
      </c>
      <c r="N32" s="296">
        <v>118.8</v>
      </c>
    </row>
    <row r="33" spans="1:16" ht="13.5" customHeight="1" x14ac:dyDescent="0.15">
      <c r="A33" s="248"/>
      <c r="B33" s="244"/>
      <c r="C33" s="244"/>
      <c r="D33" s="244"/>
      <c r="E33" s="244"/>
      <c r="F33" s="244"/>
      <c r="G33" s="1121" t="s">
        <v>498</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499</v>
      </c>
      <c r="H34" s="1122"/>
      <c r="I34" s="1122"/>
      <c r="J34" s="1123"/>
      <c r="K34" s="294" t="s">
        <v>485</v>
      </c>
      <c r="L34" s="294" t="s">
        <v>485</v>
      </c>
      <c r="M34" s="295" t="s">
        <v>485</v>
      </c>
      <c r="N34" s="296" t="s">
        <v>485</v>
      </c>
    </row>
    <row r="35" spans="1:16" ht="27" customHeight="1" x14ac:dyDescent="0.15">
      <c r="A35" s="248"/>
      <c r="B35" s="244"/>
      <c r="C35" s="244"/>
      <c r="D35" s="244"/>
      <c r="E35" s="244"/>
      <c r="F35" s="244"/>
      <c r="G35" s="1121" t="s">
        <v>500</v>
      </c>
      <c r="H35" s="1122"/>
      <c r="I35" s="1122"/>
      <c r="J35" s="1123"/>
      <c r="K35" s="294">
        <v>685040</v>
      </c>
      <c r="L35" s="294">
        <v>59626</v>
      </c>
      <c r="M35" s="295">
        <v>24074</v>
      </c>
      <c r="N35" s="296">
        <v>147.69999999999999</v>
      </c>
    </row>
    <row r="36" spans="1:16" ht="27" customHeight="1" x14ac:dyDescent="0.15">
      <c r="A36" s="248"/>
      <c r="B36" s="244"/>
      <c r="C36" s="244"/>
      <c r="D36" s="244"/>
      <c r="E36" s="244"/>
      <c r="F36" s="244"/>
      <c r="G36" s="1121" t="s">
        <v>501</v>
      </c>
      <c r="H36" s="1122"/>
      <c r="I36" s="1122"/>
      <c r="J36" s="1123"/>
      <c r="K36" s="294">
        <v>96524</v>
      </c>
      <c r="L36" s="294">
        <v>8401</v>
      </c>
      <c r="M36" s="295">
        <v>3724</v>
      </c>
      <c r="N36" s="296">
        <v>125.6</v>
      </c>
    </row>
    <row r="37" spans="1:16" ht="13.5" customHeight="1" x14ac:dyDescent="0.15">
      <c r="A37" s="248"/>
      <c r="B37" s="244"/>
      <c r="C37" s="244"/>
      <c r="D37" s="244"/>
      <c r="E37" s="244"/>
      <c r="F37" s="244"/>
      <c r="G37" s="1121" t="s">
        <v>502</v>
      </c>
      <c r="H37" s="1122"/>
      <c r="I37" s="1122"/>
      <c r="J37" s="1123"/>
      <c r="K37" s="294">
        <v>5967</v>
      </c>
      <c r="L37" s="294">
        <v>519</v>
      </c>
      <c r="M37" s="295">
        <v>1554</v>
      </c>
      <c r="N37" s="296">
        <v>-66.599999999999994</v>
      </c>
    </row>
    <row r="38" spans="1:16" ht="27" customHeight="1" x14ac:dyDescent="0.15">
      <c r="A38" s="248"/>
      <c r="B38" s="244"/>
      <c r="C38" s="244"/>
      <c r="D38" s="244"/>
      <c r="E38" s="244"/>
      <c r="F38" s="244"/>
      <c r="G38" s="1124" t="s">
        <v>503</v>
      </c>
      <c r="H38" s="1125"/>
      <c r="I38" s="1125"/>
      <c r="J38" s="1126"/>
      <c r="K38" s="297">
        <v>1153</v>
      </c>
      <c r="L38" s="297">
        <v>100</v>
      </c>
      <c r="M38" s="298">
        <v>30</v>
      </c>
      <c r="N38" s="299">
        <v>233.3</v>
      </c>
      <c r="O38" s="293"/>
    </row>
    <row r="39" spans="1:16" x14ac:dyDescent="0.15">
      <c r="A39" s="248"/>
      <c r="B39" s="244"/>
      <c r="C39" s="244"/>
      <c r="D39" s="244"/>
      <c r="E39" s="244"/>
      <c r="F39" s="244"/>
      <c r="G39" s="1124" t="s">
        <v>504</v>
      </c>
      <c r="H39" s="1125"/>
      <c r="I39" s="1125"/>
      <c r="J39" s="1126"/>
      <c r="K39" s="300">
        <v>-46980</v>
      </c>
      <c r="L39" s="300">
        <v>-4089</v>
      </c>
      <c r="M39" s="301">
        <v>-3836</v>
      </c>
      <c r="N39" s="302">
        <v>6.6</v>
      </c>
      <c r="O39" s="293"/>
    </row>
    <row r="40" spans="1:16" ht="27" customHeight="1" x14ac:dyDescent="0.15">
      <c r="A40" s="248"/>
      <c r="B40" s="244"/>
      <c r="C40" s="244"/>
      <c r="D40" s="244"/>
      <c r="E40" s="244"/>
      <c r="F40" s="244"/>
      <c r="G40" s="1121" t="s">
        <v>505</v>
      </c>
      <c r="H40" s="1122"/>
      <c r="I40" s="1122"/>
      <c r="J40" s="1123"/>
      <c r="K40" s="300">
        <v>-2075564</v>
      </c>
      <c r="L40" s="300">
        <v>-180657</v>
      </c>
      <c r="M40" s="301">
        <v>-78134</v>
      </c>
      <c r="N40" s="302">
        <v>131.19999999999999</v>
      </c>
      <c r="O40" s="293"/>
    </row>
    <row r="41" spans="1:16" x14ac:dyDescent="0.15">
      <c r="A41" s="248"/>
      <c r="B41" s="244"/>
      <c r="C41" s="244"/>
      <c r="D41" s="244"/>
      <c r="E41" s="244"/>
      <c r="F41" s="244"/>
      <c r="G41" s="1127" t="s">
        <v>282</v>
      </c>
      <c r="H41" s="1128"/>
      <c r="I41" s="1128"/>
      <c r="J41" s="1129"/>
      <c r="K41" s="294">
        <v>902619</v>
      </c>
      <c r="L41" s="300">
        <v>78564</v>
      </c>
      <c r="M41" s="301">
        <v>36395</v>
      </c>
      <c r="N41" s="302">
        <v>115.9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509</v>
      </c>
      <c r="K49" s="1117"/>
      <c r="L49" s="1117"/>
      <c r="M49" s="1117"/>
      <c r="N49" s="1118"/>
    </row>
    <row r="50" spans="1:14" x14ac:dyDescent="0.15">
      <c r="A50" s="248"/>
      <c r="B50" s="244"/>
      <c r="C50" s="244"/>
      <c r="D50" s="244"/>
      <c r="E50" s="244"/>
      <c r="F50" s="244"/>
      <c r="G50" s="312"/>
      <c r="H50" s="313"/>
      <c r="I50" s="1115"/>
      <c r="J50" s="314" t="s">
        <v>510</v>
      </c>
      <c r="K50" s="315" t="s">
        <v>511</v>
      </c>
      <c r="L50" s="316" t="s">
        <v>512</v>
      </c>
      <c r="M50" s="317" t="s">
        <v>513</v>
      </c>
      <c r="N50" s="318" t="s">
        <v>514</v>
      </c>
    </row>
    <row r="51" spans="1:14" x14ac:dyDescent="0.15">
      <c r="A51" s="248"/>
      <c r="B51" s="244"/>
      <c r="C51" s="244"/>
      <c r="D51" s="244"/>
      <c r="E51" s="244"/>
      <c r="F51" s="244"/>
      <c r="G51" s="310" t="s">
        <v>515</v>
      </c>
      <c r="H51" s="311"/>
      <c r="I51" s="319">
        <v>2371688</v>
      </c>
      <c r="J51" s="320">
        <v>196690</v>
      </c>
      <c r="K51" s="321">
        <v>-3.4</v>
      </c>
      <c r="L51" s="322">
        <v>147869</v>
      </c>
      <c r="M51" s="323">
        <v>16.3</v>
      </c>
      <c r="N51" s="324">
        <v>-19.7</v>
      </c>
    </row>
    <row r="52" spans="1:14" x14ac:dyDescent="0.15">
      <c r="A52" s="248"/>
      <c r="B52" s="244"/>
      <c r="C52" s="244"/>
      <c r="D52" s="244"/>
      <c r="E52" s="244"/>
      <c r="F52" s="244"/>
      <c r="G52" s="325"/>
      <c r="H52" s="326" t="s">
        <v>516</v>
      </c>
      <c r="I52" s="327">
        <v>1334602</v>
      </c>
      <c r="J52" s="328">
        <v>110682</v>
      </c>
      <c r="K52" s="329">
        <v>67.7</v>
      </c>
      <c r="L52" s="330">
        <v>63271</v>
      </c>
      <c r="M52" s="331">
        <v>-12.8</v>
      </c>
      <c r="N52" s="332">
        <v>80.5</v>
      </c>
    </row>
    <row r="53" spans="1:14" x14ac:dyDescent="0.15">
      <c r="A53" s="248"/>
      <c r="B53" s="244"/>
      <c r="C53" s="244"/>
      <c r="D53" s="244"/>
      <c r="E53" s="244"/>
      <c r="F53" s="244"/>
      <c r="G53" s="310" t="s">
        <v>517</v>
      </c>
      <c r="H53" s="311"/>
      <c r="I53" s="319">
        <v>1884363</v>
      </c>
      <c r="J53" s="320">
        <v>159112</v>
      </c>
      <c r="K53" s="321">
        <v>-19.100000000000001</v>
      </c>
      <c r="L53" s="322">
        <v>117242</v>
      </c>
      <c r="M53" s="323">
        <v>-20.7</v>
      </c>
      <c r="N53" s="324">
        <v>1.6</v>
      </c>
    </row>
    <row r="54" spans="1:14" x14ac:dyDescent="0.15">
      <c r="A54" s="248"/>
      <c r="B54" s="244"/>
      <c r="C54" s="244"/>
      <c r="D54" s="244"/>
      <c r="E54" s="244"/>
      <c r="F54" s="244"/>
      <c r="G54" s="325"/>
      <c r="H54" s="326" t="s">
        <v>516</v>
      </c>
      <c r="I54" s="327">
        <v>1022977</v>
      </c>
      <c r="J54" s="328">
        <v>86378</v>
      </c>
      <c r="K54" s="329">
        <v>-22</v>
      </c>
      <c r="L54" s="330">
        <v>59388</v>
      </c>
      <c r="M54" s="331">
        <v>-6.1</v>
      </c>
      <c r="N54" s="332">
        <v>-15.9</v>
      </c>
    </row>
    <row r="55" spans="1:14" x14ac:dyDescent="0.15">
      <c r="A55" s="248"/>
      <c r="B55" s="244"/>
      <c r="C55" s="244"/>
      <c r="D55" s="244"/>
      <c r="E55" s="244"/>
      <c r="F55" s="244"/>
      <c r="G55" s="310" t="s">
        <v>518</v>
      </c>
      <c r="H55" s="311"/>
      <c r="I55" s="319">
        <v>1496925</v>
      </c>
      <c r="J55" s="320">
        <v>127474</v>
      </c>
      <c r="K55" s="321">
        <v>-19.899999999999999</v>
      </c>
      <c r="L55" s="322">
        <v>114097</v>
      </c>
      <c r="M55" s="323">
        <v>-2.7</v>
      </c>
      <c r="N55" s="324">
        <v>-17.2</v>
      </c>
    </row>
    <row r="56" spans="1:14" x14ac:dyDescent="0.15">
      <c r="A56" s="248"/>
      <c r="B56" s="244"/>
      <c r="C56" s="244"/>
      <c r="D56" s="244"/>
      <c r="E56" s="244"/>
      <c r="F56" s="244"/>
      <c r="G56" s="325"/>
      <c r="H56" s="326" t="s">
        <v>516</v>
      </c>
      <c r="I56" s="327">
        <v>697969</v>
      </c>
      <c r="J56" s="328">
        <v>59437</v>
      </c>
      <c r="K56" s="329">
        <v>-31.2</v>
      </c>
      <c r="L56" s="330">
        <v>61630</v>
      </c>
      <c r="M56" s="331">
        <v>3.8</v>
      </c>
      <c r="N56" s="332">
        <v>-35</v>
      </c>
    </row>
    <row r="57" spans="1:14" x14ac:dyDescent="0.15">
      <c r="A57" s="248"/>
      <c r="B57" s="244"/>
      <c r="C57" s="244"/>
      <c r="D57" s="244"/>
      <c r="E57" s="244"/>
      <c r="F57" s="244"/>
      <c r="G57" s="310" t="s">
        <v>519</v>
      </c>
      <c r="H57" s="311"/>
      <c r="I57" s="319">
        <v>1819652</v>
      </c>
      <c r="J57" s="320">
        <v>156368</v>
      </c>
      <c r="K57" s="321">
        <v>22.7</v>
      </c>
      <c r="L57" s="322">
        <v>136577</v>
      </c>
      <c r="M57" s="323">
        <v>19.7</v>
      </c>
      <c r="N57" s="324">
        <v>3</v>
      </c>
    </row>
    <row r="58" spans="1:14" x14ac:dyDescent="0.15">
      <c r="A58" s="248"/>
      <c r="B58" s="244"/>
      <c r="C58" s="244"/>
      <c r="D58" s="244"/>
      <c r="E58" s="244"/>
      <c r="F58" s="244"/>
      <c r="G58" s="325"/>
      <c r="H58" s="326" t="s">
        <v>516</v>
      </c>
      <c r="I58" s="327">
        <v>793890</v>
      </c>
      <c r="J58" s="328">
        <v>68221</v>
      </c>
      <c r="K58" s="329">
        <v>14.8</v>
      </c>
      <c r="L58" s="330">
        <v>59645</v>
      </c>
      <c r="M58" s="331">
        <v>-3.2</v>
      </c>
      <c r="N58" s="332">
        <v>18</v>
      </c>
    </row>
    <row r="59" spans="1:14" x14ac:dyDescent="0.15">
      <c r="A59" s="248"/>
      <c r="B59" s="244"/>
      <c r="C59" s="244"/>
      <c r="D59" s="244"/>
      <c r="E59" s="244"/>
      <c r="F59" s="244"/>
      <c r="G59" s="310" t="s">
        <v>520</v>
      </c>
      <c r="H59" s="311"/>
      <c r="I59" s="319">
        <v>1864805</v>
      </c>
      <c r="J59" s="320">
        <v>162312</v>
      </c>
      <c r="K59" s="321">
        <v>3.8</v>
      </c>
      <c r="L59" s="322">
        <v>132212</v>
      </c>
      <c r="M59" s="323">
        <v>-3.2</v>
      </c>
      <c r="N59" s="324">
        <v>7</v>
      </c>
    </row>
    <row r="60" spans="1:14" x14ac:dyDescent="0.15">
      <c r="A60" s="248"/>
      <c r="B60" s="244"/>
      <c r="C60" s="244"/>
      <c r="D60" s="244"/>
      <c r="E60" s="244"/>
      <c r="F60" s="244"/>
      <c r="G60" s="325"/>
      <c r="H60" s="326" t="s">
        <v>516</v>
      </c>
      <c r="I60" s="333">
        <v>308942</v>
      </c>
      <c r="J60" s="328">
        <v>26890</v>
      </c>
      <c r="K60" s="329">
        <v>-60.6</v>
      </c>
      <c r="L60" s="330">
        <v>67114</v>
      </c>
      <c r="M60" s="331">
        <v>12.5</v>
      </c>
      <c r="N60" s="332">
        <v>-73.099999999999994</v>
      </c>
    </row>
    <row r="61" spans="1:14" x14ac:dyDescent="0.15">
      <c r="A61" s="248"/>
      <c r="B61" s="244"/>
      <c r="C61" s="244"/>
      <c r="D61" s="244"/>
      <c r="E61" s="244"/>
      <c r="F61" s="244"/>
      <c r="G61" s="310" t="s">
        <v>521</v>
      </c>
      <c r="H61" s="334"/>
      <c r="I61" s="335">
        <v>1887487</v>
      </c>
      <c r="J61" s="336">
        <v>160391</v>
      </c>
      <c r="K61" s="337">
        <v>-3.2</v>
      </c>
      <c r="L61" s="338">
        <v>129599</v>
      </c>
      <c r="M61" s="339">
        <v>1.9</v>
      </c>
      <c r="N61" s="324">
        <v>-5.0999999999999996</v>
      </c>
    </row>
    <row r="62" spans="1:14" x14ac:dyDescent="0.15">
      <c r="A62" s="248"/>
      <c r="B62" s="244"/>
      <c r="C62" s="244"/>
      <c r="D62" s="244"/>
      <c r="E62" s="244"/>
      <c r="F62" s="244"/>
      <c r="G62" s="325"/>
      <c r="H62" s="326" t="s">
        <v>516</v>
      </c>
      <c r="I62" s="327">
        <v>831676</v>
      </c>
      <c r="J62" s="328">
        <v>70322</v>
      </c>
      <c r="K62" s="329">
        <v>-6.3</v>
      </c>
      <c r="L62" s="330">
        <v>62210</v>
      </c>
      <c r="M62" s="331">
        <v>-1.2</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7.43</v>
      </c>
      <c r="G47" s="12">
        <v>5.61</v>
      </c>
      <c r="H47" s="12">
        <v>7.34</v>
      </c>
      <c r="I47" s="12">
        <v>6.7</v>
      </c>
      <c r="J47" s="13">
        <v>4.54</v>
      </c>
    </row>
    <row r="48" spans="2:10" ht="57.75" customHeight="1" x14ac:dyDescent="0.15">
      <c r="B48" s="14"/>
      <c r="C48" s="1141" t="s">
        <v>4</v>
      </c>
      <c r="D48" s="1141"/>
      <c r="E48" s="1142"/>
      <c r="F48" s="15">
        <v>2.06</v>
      </c>
      <c r="G48" s="16">
        <v>1.87</v>
      </c>
      <c r="H48" s="16">
        <v>3.14</v>
      </c>
      <c r="I48" s="16">
        <v>2.88</v>
      </c>
      <c r="J48" s="17">
        <v>7.28</v>
      </c>
    </row>
    <row r="49" spans="2:10" ht="57.75" customHeight="1" thickBot="1" x14ac:dyDescent="0.2">
      <c r="B49" s="18"/>
      <c r="C49" s="1143" t="s">
        <v>5</v>
      </c>
      <c r="D49" s="1143"/>
      <c r="E49" s="1144"/>
      <c r="F49" s="19">
        <v>6.73</v>
      </c>
      <c r="G49" s="20" t="s">
        <v>528</v>
      </c>
      <c r="H49" s="20">
        <v>3.06</v>
      </c>
      <c r="I49" s="20" t="s">
        <v>529</v>
      </c>
      <c r="J49" s="21">
        <v>2.15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530</v>
      </c>
      <c r="D34" s="1151"/>
      <c r="E34" s="1152"/>
      <c r="F34" s="32">
        <v>2</v>
      </c>
      <c r="G34" s="33">
        <v>1.8</v>
      </c>
      <c r="H34" s="33">
        <v>3.02</v>
      </c>
      <c r="I34" s="33">
        <v>2.75</v>
      </c>
      <c r="J34" s="34">
        <v>7.16</v>
      </c>
      <c r="K34" s="22"/>
      <c r="L34" s="22"/>
      <c r="M34" s="22"/>
      <c r="N34" s="22"/>
      <c r="O34" s="22"/>
      <c r="P34" s="22"/>
    </row>
    <row r="35" spans="1:16" ht="39" customHeight="1" x14ac:dyDescent="0.15">
      <c r="A35" s="22"/>
      <c r="B35" s="35"/>
      <c r="C35" s="1145" t="s">
        <v>531</v>
      </c>
      <c r="D35" s="1146"/>
      <c r="E35" s="1147"/>
      <c r="F35" s="36">
        <v>0.19</v>
      </c>
      <c r="G35" s="37">
        <v>0</v>
      </c>
      <c r="H35" s="37">
        <v>0.15</v>
      </c>
      <c r="I35" s="37">
        <v>0.2</v>
      </c>
      <c r="J35" s="38">
        <v>0.18</v>
      </c>
      <c r="K35" s="22"/>
      <c r="L35" s="22"/>
      <c r="M35" s="22"/>
      <c r="N35" s="22"/>
      <c r="O35" s="22"/>
      <c r="P35" s="22"/>
    </row>
    <row r="36" spans="1:16" ht="39" customHeight="1" x14ac:dyDescent="0.15">
      <c r="A36" s="22"/>
      <c r="B36" s="35"/>
      <c r="C36" s="1145" t="s">
        <v>532</v>
      </c>
      <c r="D36" s="1146"/>
      <c r="E36" s="1147"/>
      <c r="F36" s="36">
        <v>0.09</v>
      </c>
      <c r="G36" s="37">
        <v>0.13</v>
      </c>
      <c r="H36" s="37">
        <v>0.12</v>
      </c>
      <c r="I36" s="37">
        <v>0.24</v>
      </c>
      <c r="J36" s="38">
        <v>0.12</v>
      </c>
      <c r="K36" s="22"/>
      <c r="L36" s="22"/>
      <c r="M36" s="22"/>
      <c r="N36" s="22"/>
      <c r="O36" s="22"/>
      <c r="P36" s="22"/>
    </row>
    <row r="37" spans="1:16" ht="39" customHeight="1" x14ac:dyDescent="0.15">
      <c r="A37" s="22"/>
      <c r="B37" s="35"/>
      <c r="C37" s="1145" t="s">
        <v>533</v>
      </c>
      <c r="D37" s="1146"/>
      <c r="E37" s="1147"/>
      <c r="F37" s="36">
        <v>0.05</v>
      </c>
      <c r="G37" s="37">
        <v>0.06</v>
      </c>
      <c r="H37" s="37">
        <v>0.11</v>
      </c>
      <c r="I37" s="37">
        <v>0.12</v>
      </c>
      <c r="J37" s="38">
        <v>0.11</v>
      </c>
      <c r="K37" s="22"/>
      <c r="L37" s="22"/>
      <c r="M37" s="22"/>
      <c r="N37" s="22"/>
      <c r="O37" s="22"/>
      <c r="P37" s="22"/>
    </row>
    <row r="38" spans="1:16" ht="39" customHeight="1" x14ac:dyDescent="0.15">
      <c r="A38" s="22"/>
      <c r="B38" s="35"/>
      <c r="C38" s="1145" t="s">
        <v>534</v>
      </c>
      <c r="D38" s="1146"/>
      <c r="E38" s="1147"/>
      <c r="F38" s="36">
        <v>0.03</v>
      </c>
      <c r="G38" s="37">
        <v>0.02</v>
      </c>
      <c r="H38" s="37">
        <v>0.04</v>
      </c>
      <c r="I38" s="37">
        <v>0.04</v>
      </c>
      <c r="J38" s="38">
        <v>0.05</v>
      </c>
      <c r="K38" s="22"/>
      <c r="L38" s="22"/>
      <c r="M38" s="22"/>
      <c r="N38" s="22"/>
      <c r="O38" s="22"/>
      <c r="P38" s="22"/>
    </row>
    <row r="39" spans="1:16" ht="39" customHeight="1" x14ac:dyDescent="0.15">
      <c r="A39" s="22"/>
      <c r="B39" s="35"/>
      <c r="C39" s="1145" t="s">
        <v>535</v>
      </c>
      <c r="D39" s="1146"/>
      <c r="E39" s="1147"/>
      <c r="F39" s="36">
        <v>0.04</v>
      </c>
      <c r="G39" s="37">
        <v>0.03</v>
      </c>
      <c r="H39" s="37">
        <v>0.02</v>
      </c>
      <c r="I39" s="37">
        <v>0.03</v>
      </c>
      <c r="J39" s="38">
        <v>0.04</v>
      </c>
      <c r="K39" s="22"/>
      <c r="L39" s="22"/>
      <c r="M39" s="22"/>
      <c r="N39" s="22"/>
      <c r="O39" s="22"/>
      <c r="P39" s="22"/>
    </row>
    <row r="40" spans="1:16" ht="39" customHeight="1" x14ac:dyDescent="0.15">
      <c r="A40" s="22"/>
      <c r="B40" s="35"/>
      <c r="C40" s="1145" t="s">
        <v>536</v>
      </c>
      <c r="D40" s="1146"/>
      <c r="E40" s="1147"/>
      <c r="F40" s="36">
        <v>0.03</v>
      </c>
      <c r="G40" s="37">
        <v>7.0000000000000007E-2</v>
      </c>
      <c r="H40" s="37">
        <v>0.02</v>
      </c>
      <c r="I40" s="37">
        <v>0.03</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538</v>
      </c>
      <c r="D43" s="1149"/>
      <c r="E43" s="1150"/>
      <c r="F43" s="41">
        <v>0</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2169</v>
      </c>
      <c r="L45" s="60">
        <v>2157</v>
      </c>
      <c r="M45" s="60">
        <v>2312</v>
      </c>
      <c r="N45" s="60">
        <v>2298</v>
      </c>
      <c r="O45" s="61">
        <v>2236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697</v>
      </c>
      <c r="L48" s="64">
        <v>653</v>
      </c>
      <c r="M48" s="64">
        <v>667</v>
      </c>
      <c r="N48" s="64">
        <v>674</v>
      </c>
      <c r="O48" s="65">
        <v>685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181</v>
      </c>
      <c r="L49" s="64">
        <v>177</v>
      </c>
      <c r="M49" s="64">
        <v>141</v>
      </c>
      <c r="N49" s="64">
        <v>111</v>
      </c>
      <c r="O49" s="65">
        <v>97</v>
      </c>
      <c r="P49" s="48"/>
      <c r="Q49" s="48"/>
      <c r="R49" s="48"/>
      <c r="S49" s="48"/>
      <c r="T49" s="48"/>
      <c r="U49" s="48"/>
    </row>
    <row r="50" spans="1:21" ht="30.75" customHeight="1" x14ac:dyDescent="0.15">
      <c r="A50" s="48"/>
      <c r="B50" s="1163"/>
      <c r="C50" s="1164"/>
      <c r="D50" s="62"/>
      <c r="E50" s="1155" t="s">
        <v>17</v>
      </c>
      <c r="F50" s="1155"/>
      <c r="G50" s="1155"/>
      <c r="H50" s="1155"/>
      <c r="I50" s="1155"/>
      <c r="J50" s="1156"/>
      <c r="K50" s="63">
        <v>9</v>
      </c>
      <c r="L50" s="64">
        <v>6</v>
      </c>
      <c r="M50" s="64">
        <v>10</v>
      </c>
      <c r="N50" s="64">
        <v>9</v>
      </c>
      <c r="O50" s="65">
        <v>6</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2180</v>
      </c>
      <c r="L52" s="64">
        <v>2141</v>
      </c>
      <c r="M52" s="64">
        <v>2196</v>
      </c>
      <c r="N52" s="64">
        <v>2122</v>
      </c>
      <c r="O52" s="65">
        <v>2122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877</v>
      </c>
      <c r="L53" s="69">
        <v>852</v>
      </c>
      <c r="M53" s="69">
        <v>935</v>
      </c>
      <c r="N53" s="69">
        <v>971</v>
      </c>
      <c r="O53" s="70">
        <v>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2016-02-15T01:58:02Z</dcterms:created>
  <dcterms:modified xsi:type="dcterms:W3CDTF">2016-05-06T01:23:03Z</dcterms:modified>
  <cp:category/>
</cp:coreProperties>
</file>