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予算内訳書" sheetId="3" r:id="rId1"/>
    <sheet name="予算内訳書記入例" sheetId="2" r:id="rId2"/>
    <sheet name="精算内訳書" sheetId="4" r:id="rId3"/>
    <sheet name="精算内訳書記入例" sheetId="5" r:id="rId4"/>
  </sheets>
  <definedNames>
    <definedName name="_xlnm.Print_Area" localSheetId="2">精算内訳書!$B$1:$L$24</definedName>
    <definedName name="_xlnm.Print_Area" localSheetId="3">精算内訳書記入例!$A$1:$L$24</definedName>
    <definedName name="_xlnm.Print_Area" localSheetId="0">予算内訳書!$B$1:$L$24</definedName>
    <definedName name="_xlnm.Print_Area" localSheetId="1">予算内訳書記入例!$A$1:$L$24</definedName>
  </definedNames>
  <calcPr calcId="162913"/>
</workbook>
</file>

<file path=xl/calcChain.xml><?xml version="1.0" encoding="utf-8"?>
<calcChain xmlns="http://schemas.openxmlformats.org/spreadsheetml/2006/main">
  <c r="I14" i="2" l="1"/>
  <c r="I13" i="2"/>
  <c r="I12" i="2"/>
  <c r="I11" i="2"/>
  <c r="I10" i="2"/>
  <c r="I9" i="2"/>
  <c r="I8" i="2"/>
  <c r="I7" i="2"/>
  <c r="I6" i="2"/>
  <c r="I5" i="2"/>
  <c r="I14" i="4"/>
  <c r="I13" i="4"/>
  <c r="I12" i="4"/>
  <c r="I11" i="4"/>
  <c r="I10" i="4"/>
  <c r="I9" i="4"/>
  <c r="I8" i="4"/>
  <c r="I7" i="4"/>
  <c r="I6" i="4"/>
  <c r="I5" i="4"/>
  <c r="I15" i="4" s="1"/>
  <c r="I14" i="5"/>
  <c r="I13" i="5"/>
  <c r="I12" i="5"/>
  <c r="I11" i="5"/>
  <c r="I10" i="5"/>
  <c r="I9" i="5"/>
  <c r="I8" i="5"/>
  <c r="I7" i="5"/>
  <c r="I6" i="5"/>
  <c r="I5" i="5"/>
  <c r="I12" i="3"/>
  <c r="I11" i="3"/>
  <c r="I10" i="3"/>
  <c r="I14" i="3"/>
  <c r="I15" i="5" l="1"/>
  <c r="I15" i="3"/>
  <c r="I13" i="3"/>
  <c r="B19" i="4" l="1"/>
  <c r="I19" i="4" s="1"/>
  <c r="F24" i="4" s="1"/>
  <c r="B19" i="5"/>
  <c r="B24" i="4" l="1"/>
  <c r="I24" i="4" s="1"/>
  <c r="B24" i="5"/>
  <c r="I19" i="5"/>
  <c r="F24" i="5" s="1"/>
  <c r="I9" i="3"/>
  <c r="I8" i="3"/>
  <c r="I7" i="3"/>
  <c r="I6" i="3"/>
  <c r="I5" i="3"/>
  <c r="F19" i="2"/>
  <c r="I24" i="5" l="1"/>
  <c r="B19" i="3"/>
  <c r="I19" i="3" s="1"/>
  <c r="F24" i="3" s="1"/>
  <c r="B24" i="3" l="1"/>
  <c r="I24" i="3" s="1"/>
  <c r="I15" i="2" l="1"/>
  <c r="B19" i="2" s="1"/>
  <c r="I19" i="2" s="1"/>
  <c r="F24" i="2" l="1"/>
  <c r="B24" i="2"/>
  <c r="I24" i="2" l="1"/>
</calcChain>
</file>

<file path=xl/sharedStrings.xml><?xml version="1.0" encoding="utf-8"?>
<sst xmlns="http://schemas.openxmlformats.org/spreadsheetml/2006/main" count="270" uniqueCount="43">
  <si>
    <t>チップソー</t>
    <phoneticPr fontId="1"/>
  </si>
  <si>
    <t>鎌</t>
    <rPh sb="0" eb="1">
      <t>カマ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</si>
  <si>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</si>
  <si>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</si>
  <si>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</si>
  <si>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トラック借上</t>
    <rPh sb="4" eb="6">
      <t>カリア</t>
    </rPh>
    <phoneticPr fontId="1"/>
  </si>
  <si>
    <t>種目</t>
    <rPh sb="0" eb="2">
      <t>シュモク</t>
    </rPh>
    <phoneticPr fontId="1"/>
  </si>
  <si>
    <t>枚</t>
    <rPh sb="0" eb="1">
      <t>マイ</t>
    </rPh>
    <phoneticPr fontId="1"/>
  </si>
  <si>
    <t>台</t>
    <rPh sb="0" eb="1">
      <t>ダイ</t>
    </rPh>
    <phoneticPr fontId="1"/>
  </si>
  <si>
    <t>混合油</t>
    <rPh sb="0" eb="2">
      <t>コンゴウ</t>
    </rPh>
    <rPh sb="2" eb="3">
      <t>アブラ</t>
    </rPh>
    <phoneticPr fontId="1"/>
  </si>
  <si>
    <t>ℓ</t>
    <phoneticPr fontId="1"/>
  </si>
  <si>
    <t>…①</t>
    <phoneticPr fontId="1"/>
  </si>
  <si>
    <t>×</t>
    <phoneticPr fontId="1"/>
  </si>
  <si>
    <t>＝</t>
    <phoneticPr fontId="1"/>
  </si>
  <si>
    <t>①</t>
    <phoneticPr fontId="1"/>
  </si>
  <si>
    <t>②</t>
    <phoneticPr fontId="1"/>
  </si>
  <si>
    <t>円</t>
    <rPh sb="0" eb="1">
      <t>エン</t>
    </rPh>
    <phoneticPr fontId="1"/>
  </si>
  <si>
    <t>ガソリン</t>
    <phoneticPr fontId="1"/>
  </si>
  <si>
    <t>円</t>
    <rPh sb="0" eb="1">
      <t>エン</t>
    </rPh>
    <phoneticPr fontId="1"/>
  </si>
  <si>
    <t>事業費合計</t>
    <rPh sb="0" eb="3">
      <t>ジギョウヒ</t>
    </rPh>
    <rPh sb="3" eb="5">
      <t>ゴウケイ</t>
    </rPh>
    <phoneticPr fontId="1"/>
  </si>
  <si>
    <t>－</t>
    <phoneticPr fontId="1"/>
  </si>
  <si>
    <t>③</t>
    <phoneticPr fontId="1"/>
  </si>
  <si>
    <t>事業費合計</t>
    <rPh sb="0" eb="3">
      <t>ジギョウヒ</t>
    </rPh>
    <rPh sb="3" eb="5">
      <t>ゴウケイ</t>
    </rPh>
    <phoneticPr fontId="1"/>
  </si>
  <si>
    <t>補助金</t>
    <rPh sb="0" eb="3">
      <t>ホジョキン</t>
    </rPh>
    <phoneticPr fontId="1"/>
  </si>
  <si>
    <t>自己負担</t>
    <rPh sb="0" eb="2">
      <t>ジコ</t>
    </rPh>
    <rPh sb="2" eb="4">
      <t>フタン</t>
    </rPh>
    <phoneticPr fontId="1"/>
  </si>
  <si>
    <t>不燃ごみ</t>
    <rPh sb="0" eb="2">
      <t>フネン</t>
    </rPh>
    <phoneticPr fontId="1"/>
  </si>
  <si>
    <t>ごみ袋（小）</t>
    <rPh sb="2" eb="3">
      <t>ブクロ</t>
    </rPh>
    <rPh sb="4" eb="5">
      <t>ショウ</t>
    </rPh>
    <phoneticPr fontId="1"/>
  </si>
  <si>
    <t>ごみ袋（大）</t>
    <rPh sb="2" eb="3">
      <t>ブクロ</t>
    </rPh>
    <rPh sb="4" eb="5">
      <t>ダイ</t>
    </rPh>
    <phoneticPr fontId="1"/>
  </si>
  <si>
    <t>補助率90％</t>
    <rPh sb="0" eb="3">
      <t>ホジョリツ</t>
    </rPh>
    <phoneticPr fontId="1"/>
  </si>
  <si>
    <t>1,000円未満切上</t>
  </si>
  <si>
    <t>参考価格　チップソー</t>
    <rPh sb="0" eb="2">
      <t>サンコウ</t>
    </rPh>
    <rPh sb="2" eb="4">
      <t>カカク</t>
    </rPh>
    <phoneticPr fontId="1"/>
  </si>
  <si>
    <t>参考価格　鎌</t>
    <rPh sb="0" eb="2">
      <t>サンコウ</t>
    </rPh>
    <rPh sb="2" eb="4">
      <t>カカク</t>
    </rPh>
    <rPh sb="5" eb="6">
      <t>カマ</t>
    </rPh>
    <phoneticPr fontId="1"/>
  </si>
  <si>
    <t>補助率</t>
    <rPh sb="0" eb="3">
      <t>ホジョリツ</t>
    </rPh>
    <phoneticPr fontId="1"/>
  </si>
  <si>
    <t>混合油</t>
    <rPh sb="0" eb="2">
      <t>コンゴウ</t>
    </rPh>
    <rPh sb="2" eb="3">
      <t>アブラ</t>
    </rPh>
    <phoneticPr fontId="1"/>
  </si>
  <si>
    <t>ガソリン</t>
    <phoneticPr fontId="1"/>
  </si>
  <si>
    <t>予算内訳書</t>
    <rPh sb="0" eb="2">
      <t>ヨサン</t>
    </rPh>
    <rPh sb="2" eb="5">
      <t>ウチワケショ</t>
    </rPh>
    <phoneticPr fontId="1"/>
  </si>
  <si>
    <t>円</t>
    <rPh sb="0" eb="1">
      <t>エン</t>
    </rPh>
    <phoneticPr fontId="1"/>
  </si>
  <si>
    <t>(必要なら記入)</t>
    <rPh sb="1" eb="3">
      <t>ヒツヨウ</t>
    </rPh>
    <rPh sb="5" eb="7">
      <t>キニュウ</t>
    </rPh>
    <phoneticPr fontId="1"/>
  </si>
  <si>
    <t>精算内訳書</t>
    <rPh sb="0" eb="2">
      <t>セイサン</t>
    </rPh>
    <rPh sb="2" eb="5">
      <t>ウチワケショ</t>
    </rPh>
    <phoneticPr fontId="1"/>
  </si>
  <si>
    <t>費目内訳</t>
    <rPh sb="0" eb="2">
      <t>ヒモク</t>
    </rPh>
    <rPh sb="2" eb="4">
      <t>ウチワケ</t>
    </rPh>
    <phoneticPr fontId="1"/>
  </si>
  <si>
    <t>材料費</t>
    <rPh sb="0" eb="3">
      <t>ザイリョウヒ</t>
    </rPh>
    <phoneticPr fontId="1"/>
  </si>
  <si>
    <t>燃料費</t>
    <rPh sb="0" eb="3">
      <t>ネンリョウヒ</t>
    </rPh>
    <phoneticPr fontId="1"/>
  </si>
  <si>
    <t>その他経費</t>
    <rPh sb="2" eb="3">
      <t>タ</t>
    </rPh>
    <rPh sb="3" eb="5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</si>
</sst>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scheme val="minor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2" fillId="0" borderId="0" xfId="0" applyFont="1"/>
    <xf numFmtId="38" fontId="2" fillId="0" borderId="0" xfId="1" applyFont="1" applyAlignment="1"/>
    <xf numFmtId="38" fontId="2" fillId="0" borderId="2" xfId="1" applyFont="1" applyBorder="1" applyAlignment="1"/>
    <xf numFmtId="38" fontId="2" fillId="0" borderId="3" xfId="1" applyFont="1" applyBorder="1" applyAlignment="1"/>
    <xf numFmtId="38" fontId="2" fillId="0" borderId="5" xfId="1" applyFont="1" applyBorder="1" applyAlignment="1"/>
    <xf numFmtId="38" fontId="2" fillId="0" borderId="8" xfId="1" applyFont="1" applyBorder="1" applyAlignment="1"/>
    <xf numFmtId="38" fontId="2" fillId="0" borderId="6" xfId="1" applyFont="1" applyBorder="1" applyAlignment="1"/>
    <xf numFmtId="38" fontId="2" fillId="0" borderId="7" xfId="1" applyFont="1" applyBorder="1" applyAlignment="1"/>
    <xf numFmtId="38" fontId="2" fillId="0" borderId="0" xfId="1" applyFont="1" applyAlignment="1">
      <alignment horizontal="center"/>
    </xf>
    <xf numFmtId="38" fontId="2" fillId="0" borderId="4" xfId="1" applyFont="1" applyBorder="1" applyAlignment="1"/>
    <xf numFmtId="38" fontId="2" fillId="0" borderId="0" xfId="1" applyFont="1" applyBorder="1" applyAlignment="1"/>
    <xf numFmtId="40" fontId="2" fillId="0" borderId="0" xfId="1" applyNumberFormat="1" applyFont="1" applyAlignment="1">
      <alignment horizontal="center"/>
    </xf>
    <xf numFmtId="38" fontId="4" fillId="0" borderId="0" xfId="1" applyFont="1" applyAlignment="1"/>
    <xf numFmtId="38" fontId="4" fillId="0" borderId="0" xfId="1" applyFont="1" applyAlignment="1">
      <alignment horizontal="center"/>
    </xf>
    <xf numFmtId="38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38" fontId="7" fillId="0" borderId="0" xfId="1" applyFont="1" applyAlignment="1"/>
    <xf numFmtId="38" fontId="2" fillId="0" borderId="10" xfId="1" applyFont="1" applyBorder="1" applyAlignment="1">
      <alignment horizontal="center"/>
    </xf>
    <xf numFmtId="38" fontId="2" fillId="0" borderId="11" xfId="1" applyFont="1" applyBorder="1" applyAlignment="1"/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8" xfId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2" fontId="0" fillId="0" borderId="14" xfId="0" applyNumberFormat="1" applyBorder="1"/>
    <xf numFmtId="2" fontId="0" fillId="0" borderId="13" xfId="0" applyNumberFormat="1" applyBorder="1"/>
    <xf numFmtId="0" fontId="0" fillId="0" borderId="15" xfId="0" applyBorder="1"/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8" xfId="1" applyFont="1" applyBorder="1" applyAlignment="1">
      <alignment horizontal="center"/>
    </xf>
    <xf numFmtId="38" fontId="2" fillId="0" borderId="8" xfId="1" applyFont="1" applyBorder="1" applyAlignment="1"/>
    <xf numFmtId="38" fontId="2" fillId="0" borderId="9" xfId="1" applyFont="1" applyBorder="1" applyAlignment="1"/>
    <xf numFmtId="38" fontId="2" fillId="2" borderId="2" xfId="1" applyFont="1" applyFill="1" applyBorder="1" applyAlignment="1" applyProtection="1">
      <protection locked="0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2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/>
    </xf>
    <xf numFmtId="38" fontId="2" fillId="2" borderId="2" xfId="1" applyFont="1" applyFill="1" applyBorder="1" applyAlignment="1" applyProtection="1">
      <alignment horizontal="center"/>
      <protection locked="0"/>
    </xf>
    <xf numFmtId="38" fontId="2" fillId="2" borderId="3" xfId="1" applyFont="1" applyFill="1" applyBorder="1" applyAlignment="1" applyProtection="1">
      <alignment horizontal="center"/>
      <protection locked="0"/>
    </xf>
    <xf numFmtId="38" fontId="2" fillId="0" borderId="1" xfId="1" applyFont="1" applyBorder="1" applyAlignment="1">
      <alignment horizontal="center"/>
    </xf>
    <xf numFmtId="38" fontId="2" fillId="0" borderId="8" xfId="1" applyFont="1" applyBorder="1" applyAlignment="1">
      <alignment horizont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Fill="1" applyBorder="1" applyAlignment="1" applyProtection="1"/>
    <xf numFmtId="38" fontId="2" fillId="0" borderId="2" xfId="1" applyFont="1" applyFill="1" applyBorder="1" applyAlignment="1" applyProtection="1">
      <alignment horizontal="center"/>
    </xf>
    <xf numFmtId="38" fontId="2" fillId="0" borderId="3" xfId="1" applyFont="1" applyFill="1" applyBorder="1" applyAlignment="1" applyProtection="1">
      <alignment horizontal="center"/>
    </xf>
    <xf numFmtId="38" fontId="2" fillId="0" borderId="3" xfId="1" applyFont="1" applyBorder="1" applyAlignment="1" applyProtection="1">
      <alignment horizontal="center"/>
    </xf>
    <xf numFmtId="38" fontId="2" fillId="0" borderId="8" xfId="1" applyFont="1" applyBorder="1" applyAlignment="1" applyProtection="1">
      <alignment horizontal="center"/>
    </xf>
    <xf numFmtId="38" fontId="2" fillId="0" borderId="2" xfId="1" applyFont="1" applyBorder="1" applyAlignment="1" applyProtection="1">
      <alignment horizontal="center"/>
    </xf>
    <xf numFmtId="38" fontId="2" fillId="0" borderId="9" xfId="1" applyFont="1" applyBorder="1" applyAlignment="1" applyProtection="1"/>
    <xf numFmtId="38" fontId="2" fillId="0" borderId="3" xfId="1" applyFont="1" applyBorder="1" applyAlignment="1" applyProtection="1"/>
    <xf numFmtId="38" fontId="2" fillId="0" borderId="8" xfId="1" applyFont="1" applyBorder="1" applyAlignment="1" applyProtection="1"/>
    <xf numFmtId="38" fontId="2" fillId="0" borderId="0" xfId="1" applyFont="1" applyAlignment="1" applyProtection="1"/>
    <xf numFmtId="0" fontId="2" fillId="0" borderId="0" xfId="0" applyFont="1" applyProtection="1"/>
    <xf numFmtId="38" fontId="7" fillId="0" borderId="0" xfId="1" applyFont="1" applyAlignment="1" applyProtection="1"/>
    <xf numFmtId="38" fontId="2" fillId="0" borderId="2" xfId="1" applyFont="1" applyBorder="1" applyAlignment="1" applyProtection="1">
      <alignment horizontal="center"/>
    </xf>
    <xf numFmtId="38" fontId="2" fillId="0" borderId="3" xfId="1" applyFont="1" applyBorder="1" applyAlignment="1" applyProtection="1">
      <alignment horizontal="center"/>
    </xf>
    <xf numFmtId="38" fontId="2" fillId="0" borderId="1" xfId="1" applyFont="1" applyBorder="1" applyAlignment="1" applyProtection="1">
      <alignment horizontal="center"/>
    </xf>
    <xf numFmtId="38" fontId="2" fillId="0" borderId="8" xfId="1" applyFont="1" applyBorder="1" applyAlignment="1" applyProtection="1">
      <alignment horizontal="center"/>
    </xf>
    <xf numFmtId="38" fontId="2" fillId="0" borderId="2" xfId="1" applyFont="1" applyBorder="1" applyAlignment="1" applyProtection="1"/>
    <xf numFmtId="38" fontId="2" fillId="0" borderId="1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center"/>
    </xf>
    <xf numFmtId="38" fontId="2" fillId="0" borderId="5" xfId="1" applyFont="1" applyBorder="1" applyAlignment="1" applyProtection="1"/>
    <xf numFmtId="38" fontId="2" fillId="0" borderId="6" xfId="1" applyFont="1" applyBorder="1" applyAlignment="1" applyProtection="1"/>
    <xf numFmtId="38" fontId="2" fillId="0" borderId="11" xfId="1" applyFont="1" applyBorder="1" applyAlignment="1" applyProtection="1"/>
    <xf numFmtId="38" fontId="2" fillId="0" borderId="7" xfId="1" applyFont="1" applyBorder="1" applyAlignment="1" applyProtection="1"/>
    <xf numFmtId="38" fontId="4" fillId="0" borderId="0" xfId="1" applyFont="1" applyAlignment="1" applyProtection="1"/>
    <xf numFmtId="38" fontId="2" fillId="0" borderId="0" xfId="1" applyFont="1" applyAlignment="1" applyProtection="1">
      <alignment horizontal="center"/>
    </xf>
    <xf numFmtId="38" fontId="4" fillId="0" borderId="0" xfId="1" applyFont="1" applyAlignment="1" applyProtection="1">
      <alignment horizontal="center"/>
    </xf>
    <xf numFmtId="38" fontId="2" fillId="0" borderId="4" xfId="1" applyFont="1" applyBorder="1" applyAlignment="1" applyProtection="1"/>
    <xf numFmtId="38" fontId="2" fillId="0" borderId="0" xfId="1" applyFont="1" applyBorder="1" applyAlignment="1" applyProtection="1"/>
    <xf numFmtId="38" fontId="5" fillId="0" borderId="0" xfId="1" applyFont="1" applyAlignment="1" applyProtection="1">
      <alignment horizontal="center"/>
    </xf>
    <xf numFmtId="40" fontId="2" fillId="0" borderId="0" xfId="1" applyNumberFormat="1" applyFont="1" applyAlignment="1" applyProtection="1">
      <alignment horizontal="center"/>
    </xf>
    <xf numFmtId="0" fontId="0" fillId="0" borderId="0" xfId="0" applyProtection="1"/>
    <xf numFmtId="0" fontId="6" fillId="0" borderId="0" xfId="0" applyFont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16564</xdr:colOff>
      <xdr:row>17</xdr:row>
      <xdr:rowOff>33616</xdr:rowOff>
    </xdr:from>
    <xdr:to>
      <xdr:col>11</xdr:col>
      <xdr:colOff>885264</xdr:colOff>
      <xdr:row>18</xdr:row>
      <xdr:rowOff>41412</xdr:rowOff>
    </xdr:to>
    <xdr:sp macro="" textlink="">
      <xdr:nvSpPr>
        <xdr:cNvPr id="4" name="四角形吹き出し 3"/>
        <xdr:cNvSpPr/>
      </xdr:nvSpPr>
      <xdr:spPr>
        <a:xfrm>
          <a:off x="5686740" y="3877234"/>
          <a:ext cx="1552259" cy="231913"/>
        </a:xfrm>
        <a:prstGeom prst="wedgeRectCallout">
          <a:avLst>
            <a:gd name="adj1" fmla="val -66922"/>
            <a:gd name="adj2" fmla="val 60061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1,000</a:t>
          </a:r>
          <a:r>
            <a:rPr kumimoji="1" lang="ja-JP" altLang="en-US" sz="1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円未満切上げ</a:t>
          </a:r>
        </a:p>
      </xdr:txBody>
    </xdr:sp>
    <xdr:clientData/>
  </xdr:twoCellAnchor>
  <xdr:twoCellAnchor>
    <xdr:from>
      <xdr:col>12</xdr:col>
      <xdr:colOff>104775</xdr:colOff>
      <xdr:row>3</xdr:row>
      <xdr:rowOff>0</xdr:rowOff>
    </xdr:from>
    <xdr:to>
      <xdr:col>17</xdr:col>
      <xdr:colOff>609599</xdr:colOff>
      <xdr:row>11</xdr:row>
      <xdr:rowOff>190500</xdr:rowOff>
    </xdr:to>
    <xdr:sp macro="" textlink="">
      <xdr:nvSpPr>
        <xdr:cNvPr id="6" name="角丸四角形 5"/>
        <xdr:cNvSpPr/>
      </xdr:nvSpPr>
      <xdr:spPr>
        <a:xfrm>
          <a:off x="7410450" y="628650"/>
          <a:ext cx="4876799" cy="2019300"/>
        </a:xfrm>
        <a:prstGeom prst="roundRect">
          <a:avLst>
            <a:gd name="adj" fmla="val 7008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FF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■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：記入箇所</a:t>
          </a:r>
          <a:endParaRPr kumimoji="1" lang="en-US" altLang="ja-JP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・表の黄色箇所に単価と数量を記入ください。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黄色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箇所を記入いただくと事業費合計、補助金が自動で計算されます。</a:t>
          </a:r>
          <a:endParaRPr kumimoji="1" lang="en-US" altLang="ja-JP" sz="1100" b="1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 b="1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・表に記載の種目以外で購入予定のものがありましたら、種目名、単価、数量をご追記ください。</a:t>
          </a:r>
          <a:endParaRPr kumimoji="1" lang="en-US" altLang="ja-JP" sz="1100" b="1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 b="1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・予算内訳書に関しては右記の金額にて計算してください。</a:t>
          </a:r>
          <a:endParaRPr kumimoji="1" lang="en-US" altLang="ja-JP" sz="1100" b="1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123825</xdr:rowOff>
    </xdr:from>
    <xdr:to>
      <xdr:col>6</xdr:col>
      <xdr:colOff>38100</xdr:colOff>
      <xdr:row>2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2390775" y="123825"/>
          <a:ext cx="1771650" cy="4381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1019176</xdr:colOff>
      <xdr:row>14</xdr:row>
      <xdr:rowOff>161925</xdr:rowOff>
    </xdr:from>
    <xdr:to>
      <xdr:col>8</xdr:col>
      <xdr:colOff>171450</xdr:colOff>
      <xdr:row>17</xdr:row>
      <xdr:rowOff>161925</xdr:rowOff>
    </xdr:to>
    <xdr:cxnSp macro="">
      <xdr:nvCxnSpPr>
        <xdr:cNvPr id="4" name="直線矢印コネクタ 3"/>
        <xdr:cNvCxnSpPr/>
      </xdr:nvCxnSpPr>
      <xdr:spPr>
        <a:xfrm flipH="1">
          <a:off x="1704976" y="2619375"/>
          <a:ext cx="2876549" cy="7620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</xdr:row>
      <xdr:rowOff>132521</xdr:rowOff>
    </xdr:from>
    <xdr:to>
      <xdr:col>0</xdr:col>
      <xdr:colOff>1114425</xdr:colOff>
      <xdr:row>8</xdr:row>
      <xdr:rowOff>173935</xdr:rowOff>
    </xdr:to>
    <xdr:sp macro="" textlink="">
      <xdr:nvSpPr>
        <xdr:cNvPr id="9" name="テキスト ボックス 8"/>
        <xdr:cNvSpPr txBox="1"/>
      </xdr:nvSpPr>
      <xdr:spPr>
        <a:xfrm>
          <a:off x="0" y="1474304"/>
          <a:ext cx="1114425" cy="50524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指定の金額で計算してください。</a:t>
          </a:r>
        </a:p>
      </xdr:txBody>
    </xdr:sp>
    <xdr:clientData/>
  </xdr:twoCellAnchor>
  <xdr:twoCellAnchor>
    <xdr:from>
      <xdr:col>1</xdr:col>
      <xdr:colOff>590550</xdr:colOff>
      <xdr:row>19</xdr:row>
      <xdr:rowOff>57150</xdr:rowOff>
    </xdr:from>
    <xdr:to>
      <xdr:col>1</xdr:col>
      <xdr:colOff>590551</xdr:colOff>
      <xdr:row>21</xdr:row>
      <xdr:rowOff>47625</xdr:rowOff>
    </xdr:to>
    <xdr:cxnSp macro="">
      <xdr:nvCxnSpPr>
        <xdr:cNvPr id="6" name="直線矢印コネクタ 5"/>
        <xdr:cNvCxnSpPr/>
      </xdr:nvCxnSpPr>
      <xdr:spPr>
        <a:xfrm flipH="1">
          <a:off x="1276350" y="3819525"/>
          <a:ext cx="1" cy="4476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514351</xdr:colOff>
      <xdr:row>18</xdr:row>
      <xdr:rowOff>269875</xdr:rowOff>
    </xdr:from>
    <xdr:to>
      <xdr:col>8</xdr:col>
      <xdr:colOff>63500</xdr:colOff>
      <xdr:row>21</xdr:row>
      <xdr:rowOff>28575</xdr:rowOff>
    </xdr:to>
    <xdr:cxnSp macro="">
      <xdr:nvCxnSpPr>
        <xdr:cNvPr id="10" name="直線矢印コネクタ 9"/>
        <xdr:cNvCxnSpPr/>
      </xdr:nvCxnSpPr>
      <xdr:spPr>
        <a:xfrm flipH="1">
          <a:off x="4435476" y="4302125"/>
          <a:ext cx="1073149" cy="5207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209548</xdr:colOff>
      <xdr:row>21</xdr:row>
      <xdr:rowOff>47626</xdr:rowOff>
    </xdr:from>
    <xdr:to>
      <xdr:col>11</xdr:col>
      <xdr:colOff>866775</xdr:colOff>
      <xdr:row>23</xdr:row>
      <xdr:rowOff>304800</xdr:rowOff>
    </xdr:to>
    <xdr:sp macro="" textlink="">
      <xdr:nvSpPr>
        <xdr:cNvPr id="12" name="テキスト ボックス 11"/>
        <xdr:cNvSpPr txBox="1"/>
      </xdr:nvSpPr>
      <xdr:spPr>
        <a:xfrm>
          <a:off x="6476998" y="4962526"/>
          <a:ext cx="1638302" cy="71437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①②③の数値を           附則様式</a:t>
          </a:r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事業計画書へ記載ください。</a:t>
          </a:r>
        </a:p>
      </xdr:txBody>
    </xdr:sp>
    <xdr:clientData/>
  </xdr:twoCellAnchor>
  <xdr:twoCellAnchor>
    <xdr:from>
      <xdr:col>0</xdr:col>
      <xdr:colOff>1114425</xdr:colOff>
      <xdr:row>5</xdr:row>
      <xdr:rowOff>142878</xdr:rowOff>
    </xdr:from>
    <xdr:to>
      <xdr:col>3</xdr:col>
      <xdr:colOff>257175</xdr:colOff>
      <xdr:row>7</xdr:row>
      <xdr:rowOff>153228</xdr:rowOff>
    </xdr:to>
    <xdr:cxnSp macro="">
      <xdr:nvCxnSpPr>
        <xdr:cNvPr id="16" name="直線矢印コネクタ 15"/>
        <xdr:cNvCxnSpPr>
          <a:stCxn id="9" idx="3"/>
        </xdr:cNvCxnSpPr>
      </xdr:nvCxnSpPr>
      <xdr:spPr>
        <a:xfrm flipV="1">
          <a:off x="1114425" y="1252748"/>
          <a:ext cx="1909141" cy="47417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1093304</xdr:colOff>
      <xdr:row>4</xdr:row>
      <xdr:rowOff>107673</xdr:rowOff>
    </xdr:from>
    <xdr:to>
      <xdr:col>3</xdr:col>
      <xdr:colOff>215348</xdr:colOff>
      <xdr:row>6</xdr:row>
      <xdr:rowOff>140804</xdr:rowOff>
    </xdr:to>
    <xdr:cxnSp macro="">
      <xdr:nvCxnSpPr>
        <xdr:cNvPr id="17" name="直線矢印コネクタ 16"/>
        <xdr:cNvCxnSpPr/>
      </xdr:nvCxnSpPr>
      <xdr:spPr>
        <a:xfrm flipV="1">
          <a:off x="1093304" y="985630"/>
          <a:ext cx="1888435" cy="49695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212723</xdr:colOff>
      <xdr:row>16</xdr:row>
      <xdr:rowOff>114300</xdr:rowOff>
    </xdr:from>
    <xdr:to>
      <xdr:col>11</xdr:col>
      <xdr:colOff>876300</xdr:colOff>
      <xdr:row>20</xdr:row>
      <xdr:rowOff>180974</xdr:rowOff>
    </xdr:to>
    <xdr:sp macro="" textlink="">
      <xdr:nvSpPr>
        <xdr:cNvPr id="11" name="テキスト ボックス 10"/>
        <xdr:cNvSpPr txBox="1"/>
      </xdr:nvSpPr>
      <xdr:spPr>
        <a:xfrm>
          <a:off x="6480173" y="3800475"/>
          <a:ext cx="1644652" cy="106679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1,000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円未満は切上げてください。</a:t>
          </a:r>
          <a:endParaRPr kumimoji="1" lang="en-US" altLang="ja-JP" sz="1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31,730</a:t>
          </a:r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  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   0.90</a:t>
          </a:r>
          <a:r>
            <a:rPr kumimoji="1" lang="ja-JP" altLang="en-US" sz="800" b="1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</a:t>
          </a:r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＝ 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28.557</a:t>
          </a:r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≒ 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29,000</a:t>
          </a:r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</a:p>
      </xdr:txBody>
    </xdr:sp>
    <xdr:clientData/>
  </xdr:twoCellAnchor>
  <xdr:twoCellAnchor>
    <xdr:from>
      <xdr:col>0</xdr:col>
      <xdr:colOff>1114425</xdr:colOff>
      <xdr:row>7</xdr:row>
      <xdr:rowOff>153228</xdr:rowOff>
    </xdr:from>
    <xdr:to>
      <xdr:col>3</xdr:col>
      <xdr:colOff>265044</xdr:colOff>
      <xdr:row>9</xdr:row>
      <xdr:rowOff>149087</xdr:rowOff>
    </xdr:to>
    <xdr:cxnSp macro="">
      <xdr:nvCxnSpPr>
        <xdr:cNvPr id="15" name="直線矢印コネクタ 14"/>
        <xdr:cNvCxnSpPr>
          <a:stCxn id="9" idx="3"/>
        </xdr:cNvCxnSpPr>
      </xdr:nvCxnSpPr>
      <xdr:spPr>
        <a:xfrm>
          <a:off x="1114425" y="1726924"/>
          <a:ext cx="1917010" cy="45968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1126434</xdr:colOff>
      <xdr:row>8</xdr:row>
      <xdr:rowOff>177661</xdr:rowOff>
    </xdr:from>
    <xdr:to>
      <xdr:col>3</xdr:col>
      <xdr:colOff>248479</xdr:colOff>
      <xdr:row>10</xdr:row>
      <xdr:rowOff>149087</xdr:rowOff>
    </xdr:to>
    <xdr:cxnSp macro="">
      <xdr:nvCxnSpPr>
        <xdr:cNvPr id="19" name="直線矢印コネクタ 18"/>
        <xdr:cNvCxnSpPr/>
      </xdr:nvCxnSpPr>
      <xdr:spPr>
        <a:xfrm>
          <a:off x="1126434" y="1983270"/>
          <a:ext cx="1888436" cy="43525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16564</xdr:colOff>
      <xdr:row>17</xdr:row>
      <xdr:rowOff>33616</xdr:rowOff>
    </xdr:from>
    <xdr:to>
      <xdr:col>11</xdr:col>
      <xdr:colOff>885264</xdr:colOff>
      <xdr:row>18</xdr:row>
      <xdr:rowOff>41412</xdr:rowOff>
    </xdr:to>
    <xdr:sp macro="" textlink="">
      <xdr:nvSpPr>
        <xdr:cNvPr id="2" name="四角形吹き出し 1"/>
        <xdr:cNvSpPr/>
      </xdr:nvSpPr>
      <xdr:spPr>
        <a:xfrm>
          <a:off x="5683939" y="3938866"/>
          <a:ext cx="1554500" cy="236396"/>
        </a:xfrm>
        <a:prstGeom prst="wedgeRectCallout">
          <a:avLst>
            <a:gd name="adj1" fmla="val -66922"/>
            <a:gd name="adj2" fmla="val 60061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1,000</a:t>
          </a:r>
          <a:r>
            <a:rPr kumimoji="1" lang="ja-JP" altLang="en-US" sz="1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円未満切上げ</a:t>
          </a:r>
        </a:p>
      </xdr:txBody>
    </xdr:sp>
    <xdr:clientData/>
  </xdr:twoCellAnchor>
  <xdr:twoCellAnchor>
    <xdr:from>
      <xdr:col>12</xdr:col>
      <xdr:colOff>104775</xdr:colOff>
      <xdr:row>3</xdr:row>
      <xdr:rowOff>0</xdr:rowOff>
    </xdr:from>
    <xdr:to>
      <xdr:col>17</xdr:col>
      <xdr:colOff>609599</xdr:colOff>
      <xdr:row>11</xdr:row>
      <xdr:rowOff>190500</xdr:rowOff>
    </xdr:to>
    <xdr:sp macro="" textlink="">
      <xdr:nvSpPr>
        <xdr:cNvPr id="3" name="角丸四角形 2"/>
        <xdr:cNvSpPr/>
      </xdr:nvSpPr>
      <xdr:spPr>
        <a:xfrm>
          <a:off x="7410450" y="628650"/>
          <a:ext cx="4876799" cy="2019300"/>
        </a:xfrm>
        <a:prstGeom prst="roundRect">
          <a:avLst>
            <a:gd name="adj" fmla="val 7008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FF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■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：記入箇所</a:t>
          </a:r>
          <a:endParaRPr kumimoji="1" lang="en-US" altLang="ja-JP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・表の黄色箇所に単価と数量を記入ください。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黄色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箇所を記入いただくと事業費合計、補助金が自動で計算されます。</a:t>
          </a:r>
          <a:endParaRPr kumimoji="1" lang="en-US" altLang="ja-JP" sz="1100" b="1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 b="1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・表に記載の種目以外で購入したのものがありましたら、種目名、単価、数量をご追記ください。</a:t>
          </a:r>
          <a:endParaRPr kumimoji="1" lang="en-US" altLang="ja-JP" sz="1100" b="1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 b="1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・チップソー、鎌、混合油、ガソリンの単価を実際に購入した単価に修正してください。（チップソー、鎌は最大</a:t>
          </a:r>
          <a:r>
            <a:rPr kumimoji="1" lang="en-US" altLang="ja-JP" sz="1100" b="1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2,200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円）</a:t>
          </a:r>
          <a:endParaRPr kumimoji="1" lang="en-US" altLang="ja-JP" sz="1100" b="1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123825</xdr:rowOff>
    </xdr:from>
    <xdr:to>
      <xdr:col>6</xdr:col>
      <xdr:colOff>38100</xdr:colOff>
      <xdr:row>2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3038475" y="123825"/>
          <a:ext cx="1771650" cy="4476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1019176</xdr:colOff>
      <xdr:row>14</xdr:row>
      <xdr:rowOff>161925</xdr:rowOff>
    </xdr:from>
    <xdr:to>
      <xdr:col>8</xdr:col>
      <xdr:colOff>171450</xdr:colOff>
      <xdr:row>17</xdr:row>
      <xdr:rowOff>161925</xdr:rowOff>
    </xdr:to>
    <xdr:cxnSp macro="">
      <xdr:nvCxnSpPr>
        <xdr:cNvPr id="3" name="直線矢印コネクタ 2"/>
        <xdr:cNvCxnSpPr/>
      </xdr:nvCxnSpPr>
      <xdr:spPr>
        <a:xfrm flipH="1">
          <a:off x="2352676" y="3314700"/>
          <a:ext cx="3257549" cy="7620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190500</xdr:rowOff>
    </xdr:from>
    <xdr:to>
      <xdr:col>0</xdr:col>
      <xdr:colOff>1114425</xdr:colOff>
      <xdr:row>9</xdr:row>
      <xdr:rowOff>209550</xdr:rowOff>
    </xdr:to>
    <xdr:sp macro="" textlink="">
      <xdr:nvSpPr>
        <xdr:cNvPr id="4" name="テキスト ボックス 3"/>
        <xdr:cNvSpPr txBox="1"/>
      </xdr:nvSpPr>
      <xdr:spPr>
        <a:xfrm>
          <a:off x="0" y="1057275"/>
          <a:ext cx="1114425" cy="11620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実際の単価を記入してください。</a:t>
          </a:r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2,200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円を超えている場合は</a:t>
          </a:r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2,200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円を入れてください。</a:t>
          </a:r>
          <a:endParaRPr kumimoji="1" lang="en-US" altLang="ja-JP" sz="1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590550</xdr:colOff>
      <xdr:row>19</xdr:row>
      <xdr:rowOff>57150</xdr:rowOff>
    </xdr:from>
    <xdr:to>
      <xdr:col>1</xdr:col>
      <xdr:colOff>590551</xdr:colOff>
      <xdr:row>21</xdr:row>
      <xdr:rowOff>47625</xdr:rowOff>
    </xdr:to>
    <xdr:cxnSp macro="">
      <xdr:nvCxnSpPr>
        <xdr:cNvPr id="5" name="直線矢印コネクタ 4"/>
        <xdr:cNvCxnSpPr/>
      </xdr:nvCxnSpPr>
      <xdr:spPr>
        <a:xfrm flipH="1">
          <a:off x="1924050" y="4514850"/>
          <a:ext cx="1" cy="4476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514351</xdr:colOff>
      <xdr:row>18</xdr:row>
      <xdr:rowOff>269875</xdr:rowOff>
    </xdr:from>
    <xdr:to>
      <xdr:col>8</xdr:col>
      <xdr:colOff>63500</xdr:colOff>
      <xdr:row>21</xdr:row>
      <xdr:rowOff>28575</xdr:rowOff>
    </xdr:to>
    <xdr:cxnSp macro="">
      <xdr:nvCxnSpPr>
        <xdr:cNvPr id="6" name="直線矢印コネクタ 5"/>
        <xdr:cNvCxnSpPr/>
      </xdr:nvCxnSpPr>
      <xdr:spPr>
        <a:xfrm flipH="1">
          <a:off x="4429126" y="4413250"/>
          <a:ext cx="1073149" cy="5302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209548</xdr:colOff>
      <xdr:row>21</xdr:row>
      <xdr:rowOff>47626</xdr:rowOff>
    </xdr:from>
    <xdr:to>
      <xdr:col>11</xdr:col>
      <xdr:colOff>866775</xdr:colOff>
      <xdr:row>23</xdr:row>
      <xdr:rowOff>304800</xdr:rowOff>
    </xdr:to>
    <xdr:sp macro="" textlink="">
      <xdr:nvSpPr>
        <xdr:cNvPr id="7" name="テキスト ボックス 6"/>
        <xdr:cNvSpPr txBox="1"/>
      </xdr:nvSpPr>
      <xdr:spPr>
        <a:xfrm>
          <a:off x="6476998" y="4962526"/>
          <a:ext cx="1638302" cy="71437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①②③の数値を           附則様式</a:t>
          </a:r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事業計画書へ記載ください。</a:t>
          </a:r>
        </a:p>
      </xdr:txBody>
    </xdr:sp>
    <xdr:clientData/>
  </xdr:twoCellAnchor>
  <xdr:twoCellAnchor>
    <xdr:from>
      <xdr:col>0</xdr:col>
      <xdr:colOff>1114425</xdr:colOff>
      <xdr:row>5</xdr:row>
      <xdr:rowOff>142875</xdr:rowOff>
    </xdr:from>
    <xdr:to>
      <xdr:col>3</xdr:col>
      <xdr:colOff>257175</xdr:colOff>
      <xdr:row>6</xdr:row>
      <xdr:rowOff>200025</xdr:rowOff>
    </xdr:to>
    <xdr:cxnSp macro="">
      <xdr:nvCxnSpPr>
        <xdr:cNvPr id="8" name="直線矢印コネクタ 7"/>
        <xdr:cNvCxnSpPr>
          <a:stCxn id="4" idx="3"/>
        </xdr:cNvCxnSpPr>
      </xdr:nvCxnSpPr>
      <xdr:spPr>
        <a:xfrm flipV="1">
          <a:off x="1114425" y="1238250"/>
          <a:ext cx="1905000" cy="2857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1138030</xdr:colOff>
      <xdr:row>4</xdr:row>
      <xdr:rowOff>137077</xdr:rowOff>
    </xdr:from>
    <xdr:to>
      <xdr:col>3</xdr:col>
      <xdr:colOff>290305</xdr:colOff>
      <xdr:row>5</xdr:row>
      <xdr:rowOff>216590</xdr:rowOff>
    </xdr:to>
    <xdr:cxnSp macro="">
      <xdr:nvCxnSpPr>
        <xdr:cNvPr id="9" name="直線矢印コネクタ 8"/>
        <xdr:cNvCxnSpPr/>
      </xdr:nvCxnSpPr>
      <xdr:spPr>
        <a:xfrm flipV="1">
          <a:off x="1138030" y="1006751"/>
          <a:ext cx="1918666" cy="311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212723</xdr:colOff>
      <xdr:row>16</xdr:row>
      <xdr:rowOff>114300</xdr:rowOff>
    </xdr:from>
    <xdr:to>
      <xdr:col>11</xdr:col>
      <xdr:colOff>876300</xdr:colOff>
      <xdr:row>20</xdr:row>
      <xdr:rowOff>180974</xdr:rowOff>
    </xdr:to>
    <xdr:sp macro="" textlink="">
      <xdr:nvSpPr>
        <xdr:cNvPr id="10" name="テキスト ボックス 9"/>
        <xdr:cNvSpPr txBox="1"/>
      </xdr:nvSpPr>
      <xdr:spPr>
        <a:xfrm>
          <a:off x="6480173" y="3800475"/>
          <a:ext cx="1644652" cy="106679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1,000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円未満は切上げてください。</a:t>
          </a:r>
          <a:endParaRPr kumimoji="1" lang="en-US" altLang="ja-JP" sz="1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29,370</a:t>
          </a:r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  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   0.90</a:t>
          </a:r>
          <a:r>
            <a:rPr kumimoji="1" lang="ja-JP" altLang="en-US" sz="800" b="1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</a:t>
          </a:r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＝ 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26.433</a:t>
          </a:r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≒ 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27,000</a:t>
          </a:r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</a:p>
      </xdr:txBody>
    </xdr:sp>
    <xdr:clientData/>
  </xdr:twoCellAnchor>
  <xdr:twoCellAnchor>
    <xdr:from>
      <xdr:col>0</xdr:col>
      <xdr:colOff>0</xdr:colOff>
      <xdr:row>11</xdr:row>
      <xdr:rowOff>165652</xdr:rowOff>
    </xdr:from>
    <xdr:to>
      <xdr:col>0</xdr:col>
      <xdr:colOff>1114425</xdr:colOff>
      <xdr:row>13</xdr:row>
      <xdr:rowOff>223631</xdr:rowOff>
    </xdr:to>
    <xdr:sp macro="" textlink="">
      <xdr:nvSpPr>
        <xdr:cNvPr id="11" name="テキスト ボックス 10"/>
        <xdr:cNvSpPr txBox="1"/>
      </xdr:nvSpPr>
      <xdr:spPr>
        <a:xfrm>
          <a:off x="0" y="2658717"/>
          <a:ext cx="1114425" cy="52180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実際の単価を記入してください。</a:t>
          </a:r>
          <a:endParaRPr kumimoji="1" lang="en-US" altLang="ja-JP" sz="1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1118151</xdr:colOff>
      <xdr:row>11</xdr:row>
      <xdr:rowOff>212863</xdr:rowOff>
    </xdr:from>
    <xdr:to>
      <xdr:col>3</xdr:col>
      <xdr:colOff>260901</xdr:colOff>
      <xdr:row>13</xdr:row>
      <xdr:rowOff>38100</xdr:rowOff>
    </xdr:to>
    <xdr:cxnSp macro="">
      <xdr:nvCxnSpPr>
        <xdr:cNvPr id="14" name="直線矢印コネクタ 13"/>
        <xdr:cNvCxnSpPr/>
      </xdr:nvCxnSpPr>
      <xdr:spPr>
        <a:xfrm flipV="1">
          <a:off x="1118151" y="2705928"/>
          <a:ext cx="1909141" cy="289063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1116909</xdr:colOff>
      <xdr:row>10</xdr:row>
      <xdr:rowOff>207065</xdr:rowOff>
    </xdr:from>
    <xdr:to>
      <xdr:col>3</xdr:col>
      <xdr:colOff>269184</xdr:colOff>
      <xdr:row>12</xdr:row>
      <xdr:rowOff>54665</xdr:rowOff>
    </xdr:to>
    <xdr:cxnSp macro="">
      <xdr:nvCxnSpPr>
        <xdr:cNvPr id="15" name="直線矢印コネクタ 14"/>
        <xdr:cNvCxnSpPr/>
      </xdr:nvCxnSpPr>
      <xdr:spPr>
        <a:xfrm flipV="1">
          <a:off x="1116909" y="2468217"/>
          <a:ext cx="1918666" cy="311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Zeros="0" tabSelected="1" view="pageBreakPreview" zoomScaleNormal="100" zoomScaleSheetLayoutView="100" workbookViewId="0">
      <selection activeCell="F5" sqref="F5"/>
    </sheetView>
  </sheetViews>
  <sheetFormatPr defaultRowHeight="13.5" x14ac:dyDescent="0.15"/>
  <cols>
    <col min="1" max="1" width="5.75" customWidth="1"/>
    <col min="2" max="2" width="14.875" customWidth="1"/>
    <col min="3" max="3" width="3.875" customWidth="1"/>
    <col min="4" max="4" width="11.25" customWidth="1"/>
    <col min="5" max="5" width="3.875" customWidth="1"/>
    <col min="6" max="6" width="11.25" customWidth="1"/>
    <col min="7" max="7" width="3.75" customWidth="1"/>
    <col min="8" max="8" width="5" customWidth="1"/>
    <col min="9" max="9" width="10.875" customWidth="1"/>
    <col min="10" max="10" width="3.875" customWidth="1"/>
    <col min="12" max="12" width="12.5" customWidth="1"/>
    <col min="14" max="14" width="21.375" customWidth="1"/>
  </cols>
  <sheetData>
    <row r="1" spans="1:1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</row>
    <row r="2" spans="1:13" ht="18" customHeight="1" x14ac:dyDescent="0.2">
      <c r="A2" s="2"/>
      <c r="B2" s="17" t="s">
        <v>35</v>
      </c>
      <c r="C2" s="2"/>
      <c r="D2" s="2"/>
      <c r="E2" s="2"/>
      <c r="F2" s="2"/>
      <c r="G2" s="2"/>
      <c r="H2" s="2"/>
      <c r="I2" s="2"/>
      <c r="J2" s="2"/>
      <c r="K2" s="2"/>
      <c r="L2" s="1"/>
      <c r="M2" s="1"/>
    </row>
    <row r="3" spans="1:13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</row>
    <row r="4" spans="1:13" ht="18" customHeight="1" x14ac:dyDescent="0.15">
      <c r="A4" s="2"/>
      <c r="B4" s="34" t="s">
        <v>6</v>
      </c>
      <c r="C4" s="35"/>
      <c r="D4" s="40" t="s">
        <v>3</v>
      </c>
      <c r="E4" s="40"/>
      <c r="F4" s="40" t="s">
        <v>2</v>
      </c>
      <c r="G4" s="34"/>
      <c r="H4" s="20"/>
      <c r="I4" s="41" t="s">
        <v>4</v>
      </c>
      <c r="J4" s="35"/>
      <c r="K4" s="40" t="s">
        <v>39</v>
      </c>
      <c r="L4" s="40"/>
      <c r="M4" s="1"/>
    </row>
    <row r="5" spans="1:13" ht="18" customHeight="1" x14ac:dyDescent="0.15">
      <c r="A5" s="2"/>
      <c r="B5" s="34" t="s">
        <v>0</v>
      </c>
      <c r="C5" s="35"/>
      <c r="D5" s="3">
        <v>2200</v>
      </c>
      <c r="E5" s="21" t="s">
        <v>16</v>
      </c>
      <c r="F5" s="33"/>
      <c r="G5" s="22" t="s">
        <v>7</v>
      </c>
      <c r="H5" s="20"/>
      <c r="I5" s="6">
        <f>D5*F5</f>
        <v>0</v>
      </c>
      <c r="J5" s="4" t="s">
        <v>16</v>
      </c>
      <c r="K5" s="42" t="s">
        <v>40</v>
      </c>
      <c r="L5" s="42"/>
      <c r="M5" s="1"/>
    </row>
    <row r="6" spans="1:13" ht="18" customHeight="1" x14ac:dyDescent="0.15">
      <c r="A6" s="2"/>
      <c r="B6" s="34" t="s">
        <v>1</v>
      </c>
      <c r="C6" s="35"/>
      <c r="D6" s="3">
        <v>2200</v>
      </c>
      <c r="E6" s="21" t="s">
        <v>16</v>
      </c>
      <c r="F6" s="33"/>
      <c r="G6" s="22" t="s">
        <v>7</v>
      </c>
      <c r="H6" s="20"/>
      <c r="I6" s="6">
        <f t="shared" ref="I6:I14" si="0">D6*F6</f>
        <v>0</v>
      </c>
      <c r="J6" s="4" t="s">
        <v>16</v>
      </c>
      <c r="K6" s="42"/>
      <c r="L6" s="42"/>
      <c r="M6" s="1"/>
    </row>
    <row r="7" spans="1:13" ht="18" customHeight="1" x14ac:dyDescent="0.15">
      <c r="A7" s="2"/>
      <c r="B7" s="34" t="s">
        <v>27</v>
      </c>
      <c r="C7" s="35"/>
      <c r="D7" s="3">
        <v>660</v>
      </c>
      <c r="E7" s="21" t="s">
        <v>16</v>
      </c>
      <c r="F7" s="33"/>
      <c r="G7" s="22" t="s">
        <v>7</v>
      </c>
      <c r="H7" s="20"/>
      <c r="I7" s="6">
        <f t="shared" si="0"/>
        <v>0</v>
      </c>
      <c r="J7" s="4" t="s">
        <v>16</v>
      </c>
      <c r="K7" s="42"/>
      <c r="L7" s="42"/>
      <c r="M7" s="1"/>
    </row>
    <row r="8" spans="1:13" ht="18" customHeight="1" x14ac:dyDescent="0.15">
      <c r="A8" s="2"/>
      <c r="B8" s="36" t="s">
        <v>26</v>
      </c>
      <c r="C8" s="37"/>
      <c r="D8" s="3">
        <v>330</v>
      </c>
      <c r="E8" s="21" t="s">
        <v>16</v>
      </c>
      <c r="F8" s="33"/>
      <c r="G8" s="22" t="s">
        <v>7</v>
      </c>
      <c r="H8" s="20"/>
      <c r="I8" s="6">
        <f t="shared" si="0"/>
        <v>0</v>
      </c>
      <c r="J8" s="4" t="s">
        <v>16</v>
      </c>
      <c r="K8" s="42"/>
      <c r="L8" s="42"/>
      <c r="M8" s="1"/>
    </row>
    <row r="9" spans="1:13" ht="18" customHeight="1" x14ac:dyDescent="0.15">
      <c r="A9" s="2"/>
      <c r="B9" s="36" t="s">
        <v>25</v>
      </c>
      <c r="C9" s="37"/>
      <c r="D9" s="3">
        <v>330</v>
      </c>
      <c r="E9" s="21" t="s">
        <v>16</v>
      </c>
      <c r="F9" s="33"/>
      <c r="G9" s="22" t="s">
        <v>7</v>
      </c>
      <c r="H9" s="20"/>
      <c r="I9" s="6">
        <f t="shared" si="0"/>
        <v>0</v>
      </c>
      <c r="J9" s="4" t="s">
        <v>16</v>
      </c>
      <c r="K9" s="42"/>
      <c r="L9" s="42"/>
      <c r="M9" s="1"/>
    </row>
    <row r="10" spans="1:13" ht="18" customHeight="1" x14ac:dyDescent="0.15">
      <c r="A10" s="2"/>
      <c r="B10" s="36" t="s">
        <v>9</v>
      </c>
      <c r="C10" s="37"/>
      <c r="D10" s="3">
        <v>200</v>
      </c>
      <c r="E10" s="29" t="s">
        <v>16</v>
      </c>
      <c r="F10" s="33"/>
      <c r="G10" s="30" t="s">
        <v>10</v>
      </c>
      <c r="H10" s="18"/>
      <c r="I10" s="32">
        <f t="shared" ref="I10:I12" si="1">D10*F10</f>
        <v>0</v>
      </c>
      <c r="J10" s="5" t="s">
        <v>16</v>
      </c>
      <c r="K10" s="42" t="s">
        <v>41</v>
      </c>
      <c r="L10" s="42"/>
      <c r="M10" s="1"/>
    </row>
    <row r="11" spans="1:13" ht="18" customHeight="1" x14ac:dyDescent="0.15">
      <c r="A11" s="2"/>
      <c r="B11" s="36" t="s">
        <v>17</v>
      </c>
      <c r="C11" s="37"/>
      <c r="D11" s="3">
        <v>170</v>
      </c>
      <c r="E11" s="29" t="s">
        <v>16</v>
      </c>
      <c r="F11" s="33"/>
      <c r="G11" s="30" t="s">
        <v>10</v>
      </c>
      <c r="H11" s="28"/>
      <c r="I11" s="32">
        <f t="shared" si="1"/>
        <v>0</v>
      </c>
      <c r="J11" s="4" t="s">
        <v>16</v>
      </c>
      <c r="K11" s="42"/>
      <c r="L11" s="42"/>
      <c r="M11" s="1"/>
    </row>
    <row r="12" spans="1:13" ht="18" customHeight="1" x14ac:dyDescent="0.15">
      <c r="A12" s="2"/>
      <c r="B12" s="36" t="s">
        <v>5</v>
      </c>
      <c r="C12" s="37"/>
      <c r="D12" s="3">
        <v>2000</v>
      </c>
      <c r="E12" s="29" t="s">
        <v>16</v>
      </c>
      <c r="F12" s="33"/>
      <c r="G12" s="30" t="s">
        <v>8</v>
      </c>
      <c r="H12" s="28"/>
      <c r="I12" s="31">
        <f t="shared" si="1"/>
        <v>0</v>
      </c>
      <c r="J12" s="4" t="s">
        <v>16</v>
      </c>
      <c r="K12" s="42" t="s">
        <v>42</v>
      </c>
      <c r="L12" s="42"/>
      <c r="M12" s="1"/>
    </row>
    <row r="13" spans="1:13" ht="18" customHeight="1" x14ac:dyDescent="0.15">
      <c r="A13" s="2"/>
      <c r="B13" s="38" t="s">
        <v>37</v>
      </c>
      <c r="C13" s="39"/>
      <c r="D13" s="33"/>
      <c r="E13" s="21" t="s">
        <v>36</v>
      </c>
      <c r="F13" s="33"/>
      <c r="G13" s="22"/>
      <c r="H13" s="20"/>
      <c r="I13" s="32">
        <f t="shared" si="0"/>
        <v>0</v>
      </c>
      <c r="J13" s="4" t="s">
        <v>36</v>
      </c>
      <c r="K13" s="42"/>
      <c r="L13" s="42"/>
      <c r="M13" s="1"/>
    </row>
    <row r="14" spans="1:13" ht="18" customHeight="1" thickBot="1" x14ac:dyDescent="0.2">
      <c r="A14" s="2"/>
      <c r="B14" s="38"/>
      <c r="C14" s="39"/>
      <c r="D14" s="33"/>
      <c r="E14" s="29" t="s">
        <v>16</v>
      </c>
      <c r="F14" s="33"/>
      <c r="G14" s="30"/>
      <c r="H14" s="28"/>
      <c r="I14" s="31">
        <f t="shared" ref="I14" si="2">D14*F14</f>
        <v>0</v>
      </c>
      <c r="J14" s="4" t="s">
        <v>16</v>
      </c>
      <c r="K14" s="42"/>
      <c r="L14" s="42"/>
      <c r="M14" s="1"/>
    </row>
    <row r="15" spans="1:13" ht="24" customHeight="1" thickBot="1" x14ac:dyDescent="0.25">
      <c r="A15" s="2"/>
      <c r="B15" s="34" t="s">
        <v>19</v>
      </c>
      <c r="C15" s="35"/>
      <c r="D15" s="3"/>
      <c r="E15" s="4"/>
      <c r="F15" s="3"/>
      <c r="G15" s="6"/>
      <c r="H15" s="7"/>
      <c r="I15" s="19">
        <f>SUM(I5:I14)</f>
        <v>0</v>
      </c>
      <c r="J15" s="8" t="s">
        <v>16</v>
      </c>
      <c r="K15" s="13" t="s">
        <v>11</v>
      </c>
      <c r="L15" s="1"/>
      <c r="M15" s="1"/>
    </row>
    <row r="16" spans="1:13" ht="18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</row>
    <row r="17" spans="1:13" ht="18" customHeight="1" x14ac:dyDescent="0.15">
      <c r="A17" s="2"/>
      <c r="B17" s="9" t="s">
        <v>19</v>
      </c>
      <c r="C17" s="9"/>
      <c r="D17" s="2"/>
      <c r="E17" s="2"/>
      <c r="F17" s="2" t="s">
        <v>28</v>
      </c>
      <c r="G17" s="2"/>
      <c r="H17" s="2"/>
      <c r="I17" s="9" t="s">
        <v>23</v>
      </c>
      <c r="J17" s="2"/>
      <c r="K17" s="2"/>
      <c r="L17" s="1"/>
      <c r="M17" s="1"/>
    </row>
    <row r="18" spans="1:13" ht="18" customHeight="1" thickBot="1" x14ac:dyDescent="0.25">
      <c r="A18" s="2"/>
      <c r="B18" s="14" t="s">
        <v>14</v>
      </c>
      <c r="C18" s="14"/>
      <c r="D18" s="2"/>
      <c r="E18" s="2"/>
      <c r="F18" s="2"/>
      <c r="G18" s="2"/>
      <c r="H18" s="2"/>
      <c r="I18" s="14" t="s">
        <v>15</v>
      </c>
      <c r="J18" s="9"/>
      <c r="K18" s="2"/>
      <c r="L18" s="1"/>
      <c r="M18" s="1"/>
    </row>
    <row r="19" spans="1:13" ht="24.75" customHeight="1" thickBot="1" x14ac:dyDescent="0.2">
      <c r="A19" s="2"/>
      <c r="B19" s="10">
        <f>I15</f>
        <v>0</v>
      </c>
      <c r="C19" s="11" t="s">
        <v>16</v>
      </c>
      <c r="D19" s="15" t="s">
        <v>12</v>
      </c>
      <c r="E19" s="9"/>
      <c r="F19" s="12">
        <v>0.9</v>
      </c>
      <c r="G19" s="2" t="s">
        <v>13</v>
      </c>
      <c r="H19" s="2"/>
      <c r="I19" s="10">
        <f>ROUNDUP(B19*F19,-3)</f>
        <v>0</v>
      </c>
      <c r="J19" s="11" t="s">
        <v>16</v>
      </c>
      <c r="K19" s="2"/>
      <c r="L19" s="1"/>
      <c r="M19" s="1"/>
    </row>
    <row r="20" spans="1:13" ht="18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</row>
    <row r="21" spans="1:13" ht="18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</row>
    <row r="22" spans="1:13" ht="18" customHeight="1" x14ac:dyDescent="0.15">
      <c r="A22" s="2"/>
      <c r="B22" s="9" t="s">
        <v>19</v>
      </c>
      <c r="C22" s="2"/>
      <c r="D22" s="2"/>
      <c r="E22" s="2"/>
      <c r="F22" s="9" t="s">
        <v>23</v>
      </c>
      <c r="G22" s="2"/>
      <c r="H22" s="2"/>
      <c r="I22" s="9" t="s">
        <v>24</v>
      </c>
      <c r="J22" s="2"/>
      <c r="K22" s="2"/>
      <c r="L22" s="1"/>
      <c r="M22" s="1"/>
    </row>
    <row r="23" spans="1:13" ht="18" thickBot="1" x14ac:dyDescent="0.25">
      <c r="B23" s="14" t="s">
        <v>14</v>
      </c>
      <c r="F23" s="14" t="s">
        <v>15</v>
      </c>
      <c r="I23" s="14" t="s">
        <v>21</v>
      </c>
    </row>
    <row r="24" spans="1:13" ht="24.75" customHeight="1" thickBot="1" x14ac:dyDescent="0.2">
      <c r="B24" s="10">
        <f>B19</f>
        <v>0</v>
      </c>
      <c r="D24" s="16" t="s">
        <v>20</v>
      </c>
      <c r="F24" s="10">
        <f>I19</f>
        <v>0</v>
      </c>
      <c r="G24" s="2" t="s">
        <v>13</v>
      </c>
      <c r="H24" s="2"/>
      <c r="I24" s="10">
        <f>B24-F24</f>
        <v>0</v>
      </c>
    </row>
  </sheetData>
  <sheetProtection algorithmName="SHA-512" hashValue="75aa05U4Cb90pA4sKVwm4FrLcuXIDC2m+JjlK4gJ1kzzee6ISSzS7QH2m9QDnpjqciPOMvDVZCAf3iDvB1CZng==" saltValue="FeTB7LSKSd6HSh9H0NSibA==" spinCount="100000" sheet="1" objects="1" scenarios="1" selectLockedCells="1"/>
  <mergeCells count="19">
    <mergeCell ref="K4:L4"/>
    <mergeCell ref="K5:L9"/>
    <mergeCell ref="K10:L11"/>
    <mergeCell ref="K12:L14"/>
    <mergeCell ref="B6:C6"/>
    <mergeCell ref="B4:C4"/>
    <mergeCell ref="D4:E4"/>
    <mergeCell ref="F4:G4"/>
    <mergeCell ref="I4:J4"/>
    <mergeCell ref="B5:C5"/>
    <mergeCell ref="B15:C15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1"/>
  <pageMargins left="1" right="1" top="1" bottom="1" header="0.5" footer="0.5"/>
  <pageSetup paperSize="9"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zoomScale="115" zoomScaleNormal="115" workbookViewId="0">
      <selection activeCell="N19" sqref="N19"/>
    </sheetView>
  </sheetViews>
  <sheetFormatPr defaultRowHeight="13.5" x14ac:dyDescent="0.15"/>
  <cols>
    <col min="1" max="1" width="17.5" customWidth="1"/>
    <col min="2" max="2" width="14.875" customWidth="1"/>
    <col min="3" max="3" width="3.875" customWidth="1"/>
    <col min="4" max="4" width="11.25" customWidth="1"/>
    <col min="5" max="5" width="3.875" customWidth="1"/>
    <col min="6" max="6" width="11.25" customWidth="1"/>
    <col min="7" max="7" width="3.75" customWidth="1"/>
    <col min="8" max="8" width="5" customWidth="1"/>
    <col min="9" max="9" width="10.875" customWidth="1"/>
    <col min="10" max="10" width="3.875" customWidth="1"/>
    <col min="12" max="12" width="12.5" customWidth="1"/>
    <col min="14" max="14" width="21.375" customWidth="1"/>
  </cols>
  <sheetData>
    <row r="1" spans="1:14" ht="14.25" thickBo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</row>
    <row r="2" spans="1:14" ht="18" customHeight="1" x14ac:dyDescent="0.2">
      <c r="A2" s="2"/>
      <c r="B2" s="17" t="s">
        <v>35</v>
      </c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23" t="s">
        <v>30</v>
      </c>
    </row>
    <row r="3" spans="1:14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24">
        <v>2200</v>
      </c>
    </row>
    <row r="4" spans="1:14" ht="18" customHeight="1" x14ac:dyDescent="0.15">
      <c r="A4" s="2"/>
      <c r="B4" s="34" t="s">
        <v>6</v>
      </c>
      <c r="C4" s="35"/>
      <c r="D4" s="40" t="s">
        <v>3</v>
      </c>
      <c r="E4" s="40"/>
      <c r="F4" s="40" t="s">
        <v>2</v>
      </c>
      <c r="G4" s="34"/>
      <c r="H4" s="28"/>
      <c r="I4" s="41" t="s">
        <v>4</v>
      </c>
      <c r="J4" s="35"/>
      <c r="K4" s="40" t="s">
        <v>39</v>
      </c>
      <c r="L4" s="40"/>
      <c r="M4" s="1"/>
      <c r="N4" s="24" t="s">
        <v>31</v>
      </c>
    </row>
    <row r="5" spans="1:14" ht="18" customHeight="1" x14ac:dyDescent="0.15">
      <c r="A5" s="2"/>
      <c r="B5" s="34" t="s">
        <v>0</v>
      </c>
      <c r="C5" s="35"/>
      <c r="D5" s="3">
        <v>2200</v>
      </c>
      <c r="E5" s="29" t="s">
        <v>16</v>
      </c>
      <c r="F5" s="43">
        <v>10</v>
      </c>
      <c r="G5" s="30" t="s">
        <v>7</v>
      </c>
      <c r="H5" s="28"/>
      <c r="I5" s="31">
        <f>D5*F5</f>
        <v>22000</v>
      </c>
      <c r="J5" s="4" t="s">
        <v>16</v>
      </c>
      <c r="K5" s="42" t="s">
        <v>40</v>
      </c>
      <c r="L5" s="42"/>
      <c r="M5" s="1"/>
      <c r="N5" s="24">
        <v>2200</v>
      </c>
    </row>
    <row r="6" spans="1:14" ht="18" customHeight="1" x14ac:dyDescent="0.15">
      <c r="A6" s="2"/>
      <c r="B6" s="34" t="s">
        <v>1</v>
      </c>
      <c r="C6" s="35"/>
      <c r="D6" s="3">
        <v>2200</v>
      </c>
      <c r="E6" s="29" t="s">
        <v>16</v>
      </c>
      <c r="F6" s="43">
        <v>2</v>
      </c>
      <c r="G6" s="30" t="s">
        <v>7</v>
      </c>
      <c r="H6" s="28"/>
      <c r="I6" s="31">
        <f t="shared" ref="I6:I14" si="0">D6*F6</f>
        <v>4400</v>
      </c>
      <c r="J6" s="4" t="s">
        <v>16</v>
      </c>
      <c r="K6" s="42"/>
      <c r="L6" s="42"/>
      <c r="M6" s="1"/>
      <c r="N6" s="24" t="s">
        <v>33</v>
      </c>
    </row>
    <row r="7" spans="1:14" ht="18" customHeight="1" x14ac:dyDescent="0.15">
      <c r="A7" s="2"/>
      <c r="B7" s="34" t="s">
        <v>27</v>
      </c>
      <c r="C7" s="35"/>
      <c r="D7" s="3">
        <v>660</v>
      </c>
      <c r="E7" s="29" t="s">
        <v>16</v>
      </c>
      <c r="F7" s="43">
        <v>1</v>
      </c>
      <c r="G7" s="30" t="s">
        <v>7</v>
      </c>
      <c r="H7" s="28"/>
      <c r="I7" s="31">
        <f t="shared" si="0"/>
        <v>660</v>
      </c>
      <c r="J7" s="4" t="s">
        <v>16</v>
      </c>
      <c r="K7" s="42"/>
      <c r="L7" s="42"/>
      <c r="M7" s="1"/>
      <c r="N7" s="26">
        <v>200</v>
      </c>
    </row>
    <row r="8" spans="1:14" ht="18" customHeight="1" x14ac:dyDescent="0.15">
      <c r="A8" s="2"/>
      <c r="B8" s="36" t="s">
        <v>26</v>
      </c>
      <c r="C8" s="37"/>
      <c r="D8" s="3">
        <v>330</v>
      </c>
      <c r="E8" s="29" t="s">
        <v>16</v>
      </c>
      <c r="F8" s="43">
        <v>1</v>
      </c>
      <c r="G8" s="30" t="s">
        <v>7</v>
      </c>
      <c r="H8" s="28"/>
      <c r="I8" s="31">
        <f t="shared" si="0"/>
        <v>330</v>
      </c>
      <c r="J8" s="4" t="s">
        <v>16</v>
      </c>
      <c r="K8" s="42"/>
      <c r="L8" s="42"/>
      <c r="M8" s="1"/>
      <c r="N8" s="24" t="s">
        <v>34</v>
      </c>
    </row>
    <row r="9" spans="1:14" ht="18" customHeight="1" thickBot="1" x14ac:dyDescent="0.2">
      <c r="A9" s="2"/>
      <c r="B9" s="36" t="s">
        <v>25</v>
      </c>
      <c r="C9" s="37"/>
      <c r="D9" s="3">
        <v>330</v>
      </c>
      <c r="E9" s="29" t="s">
        <v>16</v>
      </c>
      <c r="F9" s="43"/>
      <c r="G9" s="30" t="s">
        <v>7</v>
      </c>
      <c r="H9" s="28"/>
      <c r="I9" s="31">
        <f t="shared" si="0"/>
        <v>0</v>
      </c>
      <c r="J9" s="4" t="s">
        <v>16</v>
      </c>
      <c r="K9" s="42"/>
      <c r="L9" s="42"/>
      <c r="M9" s="1"/>
      <c r="N9" s="27">
        <v>170</v>
      </c>
    </row>
    <row r="10" spans="1:14" ht="18" customHeight="1" x14ac:dyDescent="0.15">
      <c r="A10" s="2"/>
      <c r="B10" s="36" t="s">
        <v>9</v>
      </c>
      <c r="C10" s="37"/>
      <c r="D10" s="3">
        <v>200</v>
      </c>
      <c r="E10" s="29" t="s">
        <v>16</v>
      </c>
      <c r="F10" s="43">
        <v>10</v>
      </c>
      <c r="G10" s="30" t="s">
        <v>10</v>
      </c>
      <c r="H10" s="18"/>
      <c r="I10" s="32">
        <f t="shared" si="0"/>
        <v>2000</v>
      </c>
      <c r="J10" s="5" t="s">
        <v>16</v>
      </c>
      <c r="K10" s="42" t="s">
        <v>41</v>
      </c>
      <c r="L10" s="42"/>
      <c r="M10" s="1"/>
      <c r="N10" s="23" t="s">
        <v>32</v>
      </c>
    </row>
    <row r="11" spans="1:14" ht="18" customHeight="1" thickBot="1" x14ac:dyDescent="0.2">
      <c r="A11" s="2"/>
      <c r="B11" s="36" t="s">
        <v>17</v>
      </c>
      <c r="C11" s="37"/>
      <c r="D11" s="3">
        <v>170</v>
      </c>
      <c r="E11" s="29" t="s">
        <v>16</v>
      </c>
      <c r="F11" s="43">
        <v>2</v>
      </c>
      <c r="G11" s="30" t="s">
        <v>10</v>
      </c>
      <c r="H11" s="28"/>
      <c r="I11" s="32">
        <f t="shared" si="0"/>
        <v>340</v>
      </c>
      <c r="J11" s="4" t="s">
        <v>16</v>
      </c>
      <c r="K11" s="42"/>
      <c r="L11" s="42"/>
      <c r="M11" s="1"/>
      <c r="N11" s="25">
        <v>0.9</v>
      </c>
    </row>
    <row r="12" spans="1:14" ht="18" customHeight="1" x14ac:dyDescent="0.15">
      <c r="A12" s="2"/>
      <c r="B12" s="36" t="s">
        <v>5</v>
      </c>
      <c r="C12" s="37"/>
      <c r="D12" s="3">
        <v>2000</v>
      </c>
      <c r="E12" s="29" t="s">
        <v>16</v>
      </c>
      <c r="F12" s="43">
        <v>1</v>
      </c>
      <c r="G12" s="30" t="s">
        <v>8</v>
      </c>
      <c r="H12" s="28"/>
      <c r="I12" s="31">
        <f t="shared" si="0"/>
        <v>2000</v>
      </c>
      <c r="J12" s="4" t="s">
        <v>16</v>
      </c>
      <c r="K12" s="42" t="s">
        <v>42</v>
      </c>
      <c r="L12" s="42"/>
      <c r="M12" s="1"/>
    </row>
    <row r="13" spans="1:14" ht="18" customHeight="1" x14ac:dyDescent="0.15">
      <c r="A13" s="2"/>
      <c r="B13" s="44"/>
      <c r="C13" s="45"/>
      <c r="D13" s="43"/>
      <c r="E13" s="46" t="s">
        <v>16</v>
      </c>
      <c r="F13" s="43"/>
      <c r="G13" s="47"/>
      <c r="H13" s="48"/>
      <c r="I13" s="49">
        <f t="shared" si="0"/>
        <v>0</v>
      </c>
      <c r="J13" s="50" t="s">
        <v>16</v>
      </c>
      <c r="K13" s="42"/>
      <c r="L13" s="42"/>
      <c r="M13" s="1"/>
    </row>
    <row r="14" spans="1:14" ht="18" customHeight="1" thickBot="1" x14ac:dyDescent="0.2">
      <c r="A14" s="2"/>
      <c r="B14" s="44"/>
      <c r="C14" s="45"/>
      <c r="D14" s="43"/>
      <c r="E14" s="46" t="s">
        <v>16</v>
      </c>
      <c r="F14" s="43"/>
      <c r="G14" s="47"/>
      <c r="H14" s="48"/>
      <c r="I14" s="51">
        <f t="shared" si="0"/>
        <v>0</v>
      </c>
      <c r="J14" s="50" t="s">
        <v>16</v>
      </c>
      <c r="K14" s="42"/>
      <c r="L14" s="42"/>
      <c r="M14" s="1"/>
    </row>
    <row r="15" spans="1:14" ht="24" customHeight="1" thickBot="1" x14ac:dyDescent="0.25">
      <c r="A15" s="2"/>
      <c r="B15" s="34" t="s">
        <v>19</v>
      </c>
      <c r="C15" s="35"/>
      <c r="D15" s="3"/>
      <c r="E15" s="4"/>
      <c r="F15" s="3"/>
      <c r="G15" s="6"/>
      <c r="H15" s="7"/>
      <c r="I15" s="19">
        <f>SUM(I5:I12)</f>
        <v>31730</v>
      </c>
      <c r="J15" s="8" t="s">
        <v>16</v>
      </c>
      <c r="K15" s="13" t="s">
        <v>11</v>
      </c>
      <c r="L15" s="1"/>
      <c r="M15" s="1"/>
    </row>
    <row r="16" spans="1:14" ht="18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</row>
    <row r="17" spans="1:13" ht="18" customHeight="1" x14ac:dyDescent="0.15">
      <c r="A17" s="2"/>
      <c r="B17" s="9" t="s">
        <v>19</v>
      </c>
      <c r="C17" s="9"/>
      <c r="D17" s="2"/>
      <c r="E17" s="2"/>
      <c r="F17" s="2" t="s">
        <v>28</v>
      </c>
      <c r="G17" s="2"/>
      <c r="H17" s="2"/>
      <c r="I17" s="9" t="s">
        <v>23</v>
      </c>
      <c r="J17" s="2"/>
      <c r="K17" s="2"/>
      <c r="L17" s="1"/>
      <c r="M17" s="1"/>
    </row>
    <row r="18" spans="1:13" ht="18" customHeight="1" thickBot="1" x14ac:dyDescent="0.25">
      <c r="A18" s="2"/>
      <c r="B18" s="14" t="s">
        <v>14</v>
      </c>
      <c r="C18" s="14"/>
      <c r="D18" s="2"/>
      <c r="E18" s="2"/>
      <c r="F18" s="2"/>
      <c r="G18" s="2"/>
      <c r="H18" s="2"/>
      <c r="I18" s="14" t="s">
        <v>15</v>
      </c>
      <c r="J18" s="9"/>
      <c r="K18" s="2"/>
      <c r="L18" s="1"/>
      <c r="M18" s="1"/>
    </row>
    <row r="19" spans="1:13" ht="24.75" customHeight="1" thickBot="1" x14ac:dyDescent="0.2">
      <c r="A19" s="2"/>
      <c r="B19" s="10">
        <f>I15</f>
        <v>31730</v>
      </c>
      <c r="C19" s="11" t="s">
        <v>18</v>
      </c>
      <c r="D19" s="15" t="s">
        <v>12</v>
      </c>
      <c r="E19" s="9"/>
      <c r="F19" s="12">
        <f>N11</f>
        <v>0.9</v>
      </c>
      <c r="G19" s="2" t="s">
        <v>13</v>
      </c>
      <c r="H19" s="2"/>
      <c r="I19" s="10">
        <f>ROUNDUP(B19*F19,-3)</f>
        <v>29000</v>
      </c>
      <c r="J19" s="11" t="s">
        <v>16</v>
      </c>
      <c r="K19" s="2" t="s">
        <v>29</v>
      </c>
      <c r="L19" s="1"/>
      <c r="M19" s="1"/>
    </row>
    <row r="20" spans="1:13" ht="18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</row>
    <row r="21" spans="1:13" ht="18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</row>
    <row r="22" spans="1:13" ht="18" customHeight="1" x14ac:dyDescent="0.15">
      <c r="A22" s="2"/>
      <c r="B22" s="9" t="s">
        <v>22</v>
      </c>
      <c r="C22" s="2"/>
      <c r="D22" s="2"/>
      <c r="E22" s="2"/>
      <c r="F22" s="9" t="s">
        <v>23</v>
      </c>
      <c r="G22" s="2"/>
      <c r="H22" s="2"/>
      <c r="I22" s="9" t="s">
        <v>24</v>
      </c>
      <c r="J22" s="2"/>
      <c r="K22" s="2"/>
      <c r="L22" s="1"/>
      <c r="M22" s="1"/>
    </row>
    <row r="23" spans="1:13" ht="18" thickBot="1" x14ac:dyDescent="0.25">
      <c r="B23" s="14" t="s">
        <v>14</v>
      </c>
      <c r="F23" s="14" t="s">
        <v>15</v>
      </c>
      <c r="I23" s="14" t="s">
        <v>21</v>
      </c>
    </row>
    <row r="24" spans="1:13" ht="24.75" customHeight="1" thickBot="1" x14ac:dyDescent="0.2">
      <c r="B24" s="10">
        <f>B19</f>
        <v>31730</v>
      </c>
      <c r="D24" s="16" t="s">
        <v>20</v>
      </c>
      <c r="F24" s="10">
        <f>I19</f>
        <v>29000</v>
      </c>
      <c r="G24" s="2" t="s">
        <v>13</v>
      </c>
      <c r="H24" s="2"/>
      <c r="I24" s="10">
        <f>B24-F24</f>
        <v>2730</v>
      </c>
    </row>
  </sheetData>
  <sheetProtection algorithmName="SHA-512" hashValue="F6a0t3zp56hyJZoEOh4Th68AJfm7FQn2+WVHcZxYryIMhkPP2Gs2cvNqR/ucd+3wlkt+Ors9GbQ8QcwMWA4TFg==" saltValue="N6r4b1Sd5Z/NxraQ0C0sdQ==" spinCount="100000" sheet="1" objects="1" scenarios="1" selectLockedCells="1"/>
  <mergeCells count="19">
    <mergeCell ref="K4:L4"/>
    <mergeCell ref="K5:L9"/>
    <mergeCell ref="K10:L11"/>
    <mergeCell ref="K12:L14"/>
    <mergeCell ref="B13:C13"/>
    <mergeCell ref="B14:C14"/>
    <mergeCell ref="B6:C6"/>
    <mergeCell ref="B4:C4"/>
    <mergeCell ref="D4:E4"/>
    <mergeCell ref="F4:G4"/>
    <mergeCell ref="I4:J4"/>
    <mergeCell ref="B5:C5"/>
    <mergeCell ref="B15:C15"/>
    <mergeCell ref="B7:C7"/>
    <mergeCell ref="B8:C8"/>
    <mergeCell ref="B10:C10"/>
    <mergeCell ref="B11:C11"/>
    <mergeCell ref="B12:C12"/>
    <mergeCell ref="B9:C9"/>
  </mergeCells>
  <phoneticPr fontId="1"/>
  <pageMargins left="0.70866141732283472" right="0.70866141732283472" top="0.74803149606299213" bottom="0.74803149606299213" header="0.31496062992125984" footer="0.31496062992125984"/>
  <pageSetup paperSize="9" scale="1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Zeros="0" view="pageBreakPreview" zoomScaleNormal="100" zoomScaleSheetLayoutView="100" workbookViewId="0">
      <selection activeCell="F14" sqref="F14"/>
    </sheetView>
  </sheetViews>
  <sheetFormatPr defaultRowHeight="13.5" x14ac:dyDescent="0.15"/>
  <cols>
    <col min="1" max="1" width="5.75" customWidth="1"/>
    <col min="2" max="2" width="14.875" customWidth="1"/>
    <col min="3" max="3" width="3.875" customWidth="1"/>
    <col min="4" max="4" width="11.25" customWidth="1"/>
    <col min="5" max="5" width="3.875" customWidth="1"/>
    <col min="6" max="6" width="11.25" customWidth="1"/>
    <col min="7" max="7" width="3.75" customWidth="1"/>
    <col min="8" max="8" width="5" customWidth="1"/>
    <col min="9" max="9" width="10.875" customWidth="1"/>
    <col min="10" max="10" width="3.875" customWidth="1"/>
    <col min="12" max="12" width="12.5" customWidth="1"/>
    <col min="14" max="14" width="21.375" customWidth="1"/>
  </cols>
  <sheetData>
    <row r="1" spans="1:1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</row>
    <row r="2" spans="1:13" ht="18" customHeight="1" x14ac:dyDescent="0.2">
      <c r="A2" s="2"/>
      <c r="B2" s="17" t="s">
        <v>38</v>
      </c>
      <c r="C2" s="2"/>
      <c r="D2" s="2"/>
      <c r="E2" s="2"/>
      <c r="F2" s="2"/>
      <c r="G2" s="2"/>
      <c r="H2" s="2"/>
      <c r="I2" s="2"/>
      <c r="J2" s="2"/>
      <c r="K2" s="2"/>
      <c r="L2" s="1"/>
      <c r="M2" s="1"/>
    </row>
    <row r="3" spans="1:13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</row>
    <row r="4" spans="1:13" ht="18" customHeight="1" x14ac:dyDescent="0.15">
      <c r="A4" s="2"/>
      <c r="B4" s="34" t="s">
        <v>6</v>
      </c>
      <c r="C4" s="35"/>
      <c r="D4" s="40" t="s">
        <v>3</v>
      </c>
      <c r="E4" s="40"/>
      <c r="F4" s="40" t="s">
        <v>2</v>
      </c>
      <c r="G4" s="34"/>
      <c r="H4" s="28"/>
      <c r="I4" s="41" t="s">
        <v>4</v>
      </c>
      <c r="J4" s="35"/>
      <c r="K4" s="40" t="s">
        <v>39</v>
      </c>
      <c r="L4" s="40"/>
      <c r="M4" s="1"/>
    </row>
    <row r="5" spans="1:13" ht="18" customHeight="1" x14ac:dyDescent="0.15">
      <c r="A5" s="2"/>
      <c r="B5" s="34" t="s">
        <v>0</v>
      </c>
      <c r="C5" s="35"/>
      <c r="D5" s="33"/>
      <c r="E5" s="29" t="s">
        <v>16</v>
      </c>
      <c r="F5" s="33"/>
      <c r="G5" s="30" t="s">
        <v>7</v>
      </c>
      <c r="H5" s="28"/>
      <c r="I5" s="31">
        <f>D5*F5</f>
        <v>0</v>
      </c>
      <c r="J5" s="4" t="s">
        <v>16</v>
      </c>
      <c r="K5" s="42" t="s">
        <v>40</v>
      </c>
      <c r="L5" s="42"/>
      <c r="M5" s="1"/>
    </row>
    <row r="6" spans="1:13" ht="18" customHeight="1" x14ac:dyDescent="0.15">
      <c r="A6" s="2"/>
      <c r="B6" s="34" t="s">
        <v>1</v>
      </c>
      <c r="C6" s="35"/>
      <c r="D6" s="33"/>
      <c r="E6" s="29" t="s">
        <v>16</v>
      </c>
      <c r="F6" s="33"/>
      <c r="G6" s="30" t="s">
        <v>7</v>
      </c>
      <c r="H6" s="28"/>
      <c r="I6" s="31">
        <f t="shared" ref="I6:I14" si="0">D6*F6</f>
        <v>0</v>
      </c>
      <c r="J6" s="4" t="s">
        <v>16</v>
      </c>
      <c r="K6" s="42"/>
      <c r="L6" s="42"/>
      <c r="M6" s="1"/>
    </row>
    <row r="7" spans="1:13" ht="18" customHeight="1" x14ac:dyDescent="0.15">
      <c r="A7" s="2"/>
      <c r="B7" s="34" t="s">
        <v>27</v>
      </c>
      <c r="C7" s="35"/>
      <c r="D7" s="3">
        <v>660</v>
      </c>
      <c r="E7" s="29" t="s">
        <v>16</v>
      </c>
      <c r="F7" s="33"/>
      <c r="G7" s="30" t="s">
        <v>7</v>
      </c>
      <c r="H7" s="28"/>
      <c r="I7" s="31">
        <f t="shared" si="0"/>
        <v>0</v>
      </c>
      <c r="J7" s="4" t="s">
        <v>16</v>
      </c>
      <c r="K7" s="42"/>
      <c r="L7" s="42"/>
      <c r="M7" s="1"/>
    </row>
    <row r="8" spans="1:13" ht="18" customHeight="1" x14ac:dyDescent="0.15">
      <c r="A8" s="2"/>
      <c r="B8" s="36" t="s">
        <v>26</v>
      </c>
      <c r="C8" s="37"/>
      <c r="D8" s="3">
        <v>330</v>
      </c>
      <c r="E8" s="29" t="s">
        <v>16</v>
      </c>
      <c r="F8" s="33"/>
      <c r="G8" s="30" t="s">
        <v>7</v>
      </c>
      <c r="H8" s="28"/>
      <c r="I8" s="31">
        <f t="shared" si="0"/>
        <v>0</v>
      </c>
      <c r="J8" s="4" t="s">
        <v>16</v>
      </c>
      <c r="K8" s="42"/>
      <c r="L8" s="42"/>
      <c r="M8" s="1"/>
    </row>
    <row r="9" spans="1:13" ht="18" customHeight="1" x14ac:dyDescent="0.15">
      <c r="A9" s="2"/>
      <c r="B9" s="36" t="s">
        <v>25</v>
      </c>
      <c r="C9" s="37"/>
      <c r="D9" s="3">
        <v>330</v>
      </c>
      <c r="E9" s="29" t="s">
        <v>16</v>
      </c>
      <c r="F9" s="33"/>
      <c r="G9" s="30" t="s">
        <v>7</v>
      </c>
      <c r="H9" s="28"/>
      <c r="I9" s="31">
        <f t="shared" si="0"/>
        <v>0</v>
      </c>
      <c r="J9" s="4" t="s">
        <v>16</v>
      </c>
      <c r="K9" s="42"/>
      <c r="L9" s="42"/>
      <c r="M9" s="1"/>
    </row>
    <row r="10" spans="1:13" ht="18" customHeight="1" x14ac:dyDescent="0.15">
      <c r="A10" s="2"/>
      <c r="B10" s="36" t="s">
        <v>9</v>
      </c>
      <c r="C10" s="37"/>
      <c r="D10" s="33"/>
      <c r="E10" s="29" t="s">
        <v>16</v>
      </c>
      <c r="F10" s="33"/>
      <c r="G10" s="30" t="s">
        <v>10</v>
      </c>
      <c r="H10" s="18"/>
      <c r="I10" s="32">
        <f t="shared" si="0"/>
        <v>0</v>
      </c>
      <c r="J10" s="5" t="s">
        <v>16</v>
      </c>
      <c r="K10" s="42" t="s">
        <v>41</v>
      </c>
      <c r="L10" s="42"/>
      <c r="M10" s="1"/>
    </row>
    <row r="11" spans="1:13" ht="18" customHeight="1" x14ac:dyDescent="0.15">
      <c r="A11" s="2"/>
      <c r="B11" s="36" t="s">
        <v>17</v>
      </c>
      <c r="C11" s="37"/>
      <c r="D11" s="33"/>
      <c r="E11" s="29" t="s">
        <v>16</v>
      </c>
      <c r="F11" s="33"/>
      <c r="G11" s="30" t="s">
        <v>10</v>
      </c>
      <c r="H11" s="28"/>
      <c r="I11" s="32">
        <f t="shared" si="0"/>
        <v>0</v>
      </c>
      <c r="J11" s="4" t="s">
        <v>16</v>
      </c>
      <c r="K11" s="42"/>
      <c r="L11" s="42"/>
      <c r="M11" s="1"/>
    </row>
    <row r="12" spans="1:13" ht="18" customHeight="1" x14ac:dyDescent="0.15">
      <c r="A12" s="2"/>
      <c r="B12" s="36" t="s">
        <v>5</v>
      </c>
      <c r="C12" s="37"/>
      <c r="D12" s="3">
        <v>2000</v>
      </c>
      <c r="E12" s="29" t="s">
        <v>16</v>
      </c>
      <c r="F12" s="33"/>
      <c r="G12" s="30" t="s">
        <v>8</v>
      </c>
      <c r="H12" s="28"/>
      <c r="I12" s="31">
        <f t="shared" si="0"/>
        <v>0</v>
      </c>
      <c r="J12" s="4" t="s">
        <v>16</v>
      </c>
      <c r="K12" s="42" t="s">
        <v>42</v>
      </c>
      <c r="L12" s="42"/>
      <c r="M12" s="1"/>
    </row>
    <row r="13" spans="1:13" ht="18" customHeight="1" x14ac:dyDescent="0.15">
      <c r="A13" s="2"/>
      <c r="B13" s="38" t="s">
        <v>37</v>
      </c>
      <c r="C13" s="39"/>
      <c r="D13" s="33"/>
      <c r="E13" s="29" t="s">
        <v>16</v>
      </c>
      <c r="F13" s="33"/>
      <c r="G13" s="30"/>
      <c r="H13" s="28"/>
      <c r="I13" s="32">
        <f t="shared" si="0"/>
        <v>0</v>
      </c>
      <c r="J13" s="4" t="s">
        <v>16</v>
      </c>
      <c r="K13" s="42"/>
      <c r="L13" s="42"/>
      <c r="M13" s="1"/>
    </row>
    <row r="14" spans="1:13" ht="18" customHeight="1" thickBot="1" x14ac:dyDescent="0.2">
      <c r="A14" s="2"/>
      <c r="B14" s="38"/>
      <c r="C14" s="39"/>
      <c r="D14" s="33"/>
      <c r="E14" s="29" t="s">
        <v>16</v>
      </c>
      <c r="F14" s="33"/>
      <c r="G14" s="30"/>
      <c r="H14" s="28"/>
      <c r="I14" s="31">
        <f t="shared" si="0"/>
        <v>0</v>
      </c>
      <c r="J14" s="4" t="s">
        <v>16</v>
      </c>
      <c r="K14" s="42"/>
      <c r="L14" s="42"/>
      <c r="M14" s="1"/>
    </row>
    <row r="15" spans="1:13" ht="24" customHeight="1" thickBot="1" x14ac:dyDescent="0.25">
      <c r="A15" s="2"/>
      <c r="B15" s="34" t="s">
        <v>19</v>
      </c>
      <c r="C15" s="35"/>
      <c r="D15" s="3"/>
      <c r="E15" s="4"/>
      <c r="F15" s="3"/>
      <c r="G15" s="31"/>
      <c r="H15" s="7"/>
      <c r="I15" s="19">
        <f>SUM(I5:I14)</f>
        <v>0</v>
      </c>
      <c r="J15" s="8" t="s">
        <v>16</v>
      </c>
      <c r="K15" s="13" t="s">
        <v>11</v>
      </c>
      <c r="L15" s="1"/>
      <c r="M15" s="1"/>
    </row>
    <row r="16" spans="1:13" ht="18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</row>
    <row r="17" spans="1:13" ht="18" customHeight="1" x14ac:dyDescent="0.15">
      <c r="A17" s="2"/>
      <c r="B17" s="9" t="s">
        <v>19</v>
      </c>
      <c r="C17" s="9"/>
      <c r="D17" s="2"/>
      <c r="E17" s="2"/>
      <c r="F17" s="2" t="s">
        <v>28</v>
      </c>
      <c r="G17" s="2"/>
      <c r="H17" s="2"/>
      <c r="I17" s="9" t="s">
        <v>23</v>
      </c>
      <c r="J17" s="2"/>
      <c r="K17" s="2"/>
      <c r="L17" s="1"/>
      <c r="M17" s="1"/>
    </row>
    <row r="18" spans="1:13" ht="18" customHeight="1" thickBot="1" x14ac:dyDescent="0.25">
      <c r="A18" s="2"/>
      <c r="B18" s="14" t="s">
        <v>14</v>
      </c>
      <c r="C18" s="14"/>
      <c r="D18" s="2"/>
      <c r="E18" s="2"/>
      <c r="F18" s="2"/>
      <c r="G18" s="2"/>
      <c r="H18" s="2"/>
      <c r="I18" s="14" t="s">
        <v>15</v>
      </c>
      <c r="J18" s="9"/>
      <c r="K18" s="2"/>
      <c r="L18" s="1"/>
      <c r="M18" s="1"/>
    </row>
    <row r="19" spans="1:13" ht="24.75" customHeight="1" thickBot="1" x14ac:dyDescent="0.2">
      <c r="A19" s="2"/>
      <c r="B19" s="10">
        <f>I15</f>
        <v>0</v>
      </c>
      <c r="C19" s="11" t="s">
        <v>16</v>
      </c>
      <c r="D19" s="15" t="s">
        <v>12</v>
      </c>
      <c r="E19" s="9"/>
      <c r="F19" s="12">
        <v>0.9</v>
      </c>
      <c r="G19" s="2" t="s">
        <v>13</v>
      </c>
      <c r="H19" s="2"/>
      <c r="I19" s="10">
        <f>ROUNDUP(B19*F19,-3)</f>
        <v>0</v>
      </c>
      <c r="J19" s="11" t="s">
        <v>16</v>
      </c>
      <c r="K19" s="2"/>
      <c r="L19" s="1"/>
      <c r="M19" s="1"/>
    </row>
    <row r="20" spans="1:13" ht="18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</row>
    <row r="21" spans="1:13" ht="18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</row>
    <row r="22" spans="1:13" ht="18" customHeight="1" x14ac:dyDescent="0.15">
      <c r="A22" s="2"/>
      <c r="B22" s="9" t="s">
        <v>19</v>
      </c>
      <c r="C22" s="2"/>
      <c r="D22" s="2"/>
      <c r="E22" s="2"/>
      <c r="F22" s="9" t="s">
        <v>23</v>
      </c>
      <c r="G22" s="2"/>
      <c r="H22" s="2"/>
      <c r="I22" s="9" t="s">
        <v>24</v>
      </c>
      <c r="J22" s="2"/>
      <c r="K22" s="2"/>
      <c r="L22" s="1"/>
      <c r="M22" s="1"/>
    </row>
    <row r="23" spans="1:13" ht="18" thickBot="1" x14ac:dyDescent="0.25">
      <c r="B23" s="14" t="s">
        <v>14</v>
      </c>
      <c r="F23" s="14" t="s">
        <v>15</v>
      </c>
      <c r="I23" s="14" t="s">
        <v>21</v>
      </c>
    </row>
    <row r="24" spans="1:13" ht="24.75" customHeight="1" thickBot="1" x14ac:dyDescent="0.2">
      <c r="B24" s="10">
        <f>B19</f>
        <v>0</v>
      </c>
      <c r="D24" s="16" t="s">
        <v>20</v>
      </c>
      <c r="F24" s="10">
        <f>I19</f>
        <v>0</v>
      </c>
      <c r="G24" s="2" t="s">
        <v>13</v>
      </c>
      <c r="H24" s="2"/>
      <c r="I24" s="10">
        <f>B24-F24</f>
        <v>0</v>
      </c>
    </row>
  </sheetData>
  <sheetProtection algorithmName="SHA-512" hashValue="ar+e6xS0wVMNTnq0ESUUy4JK6NUdnZnQ72GiP9xr306qSkycUhBybr/P3sL0XQGDXeRkCrWA69AktdDu+qDDdw==" saltValue="yL+Mzoh58iEXtnXoKd/+eA==" spinCount="100000" sheet="1" objects="1" scenarios="1" selectLockedCells="1"/>
  <mergeCells count="19">
    <mergeCell ref="K4:L4"/>
    <mergeCell ref="K5:L9"/>
    <mergeCell ref="K10:L11"/>
    <mergeCell ref="K12:L14"/>
    <mergeCell ref="B6:C6"/>
    <mergeCell ref="B4:C4"/>
    <mergeCell ref="D4:E4"/>
    <mergeCell ref="F4:G4"/>
    <mergeCell ref="I4:J4"/>
    <mergeCell ref="B5:C5"/>
    <mergeCell ref="B13:C13"/>
    <mergeCell ref="B14:C14"/>
    <mergeCell ref="B15:C15"/>
    <mergeCell ref="B7:C7"/>
    <mergeCell ref="B8:C8"/>
    <mergeCell ref="B9:C9"/>
    <mergeCell ref="B10:C10"/>
    <mergeCell ref="B11:C11"/>
    <mergeCell ref="B12:C12"/>
  </mergeCells>
  <phoneticPr fontId="1"/>
  <pageMargins left="1" right="1" top="1" bottom="1" header="0.5" footer="0.5"/>
  <pageSetup paperSize="9" scale="1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5" zoomScaleNormal="115" workbookViewId="0">
      <selection sqref="A1:M25"/>
    </sheetView>
  </sheetViews>
  <sheetFormatPr defaultRowHeight="13.5" x14ac:dyDescent="0.15"/>
  <cols>
    <col min="1" max="1" width="17.5" customWidth="1"/>
    <col min="2" max="2" width="14.875" customWidth="1"/>
    <col min="3" max="3" width="3.875" customWidth="1"/>
    <col min="4" max="4" width="11.25" customWidth="1"/>
    <col min="5" max="5" width="3.875" customWidth="1"/>
    <col min="6" max="6" width="11.25" customWidth="1"/>
    <col min="7" max="7" width="3.75" customWidth="1"/>
    <col min="8" max="8" width="5" customWidth="1"/>
    <col min="9" max="9" width="10.875" customWidth="1"/>
    <col min="10" max="10" width="3.875" customWidth="1"/>
    <col min="12" max="12" width="12.5" customWidth="1"/>
    <col min="14" max="14" width="21.375" customWidth="1"/>
  </cols>
  <sheetData>
    <row r="1" spans="1:13" x14ac:dyDescent="0.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</row>
    <row r="2" spans="1:13" ht="18" customHeight="1" x14ac:dyDescent="0.2">
      <c r="A2" s="52"/>
      <c r="B2" s="54" t="s">
        <v>38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</row>
    <row r="3" spans="1:13" ht="18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  <c r="M3" s="53"/>
    </row>
    <row r="4" spans="1:13" ht="18" customHeight="1" x14ac:dyDescent="0.15">
      <c r="A4" s="52"/>
      <c r="B4" s="55" t="s">
        <v>6</v>
      </c>
      <c r="C4" s="56"/>
      <c r="D4" s="57" t="s">
        <v>3</v>
      </c>
      <c r="E4" s="57"/>
      <c r="F4" s="57" t="s">
        <v>2</v>
      </c>
      <c r="G4" s="55"/>
      <c r="H4" s="48"/>
      <c r="I4" s="58" t="s">
        <v>4</v>
      </c>
      <c r="J4" s="56"/>
      <c r="K4" s="57" t="s">
        <v>39</v>
      </c>
      <c r="L4" s="57"/>
      <c r="M4" s="53"/>
    </row>
    <row r="5" spans="1:13" ht="18" customHeight="1" x14ac:dyDescent="0.15">
      <c r="A5" s="52"/>
      <c r="B5" s="55" t="s">
        <v>0</v>
      </c>
      <c r="C5" s="56"/>
      <c r="D5" s="59">
        <v>1980</v>
      </c>
      <c r="E5" s="46" t="s">
        <v>16</v>
      </c>
      <c r="F5" s="43">
        <v>10</v>
      </c>
      <c r="G5" s="47" t="s">
        <v>7</v>
      </c>
      <c r="H5" s="48"/>
      <c r="I5" s="51">
        <f>D5*F5</f>
        <v>19800</v>
      </c>
      <c r="J5" s="50" t="s">
        <v>16</v>
      </c>
      <c r="K5" s="60" t="s">
        <v>40</v>
      </c>
      <c r="L5" s="60"/>
      <c r="M5" s="53"/>
    </row>
    <row r="6" spans="1:13" ht="18" customHeight="1" x14ac:dyDescent="0.15">
      <c r="A6" s="52"/>
      <c r="B6" s="55" t="s">
        <v>1</v>
      </c>
      <c r="C6" s="56"/>
      <c r="D6" s="59">
        <v>2100</v>
      </c>
      <c r="E6" s="46" t="s">
        <v>16</v>
      </c>
      <c r="F6" s="43">
        <v>2</v>
      </c>
      <c r="G6" s="47" t="s">
        <v>7</v>
      </c>
      <c r="H6" s="48"/>
      <c r="I6" s="51">
        <f t="shared" ref="I6:I14" si="0">D6*F6</f>
        <v>4200</v>
      </c>
      <c r="J6" s="50" t="s">
        <v>16</v>
      </c>
      <c r="K6" s="60"/>
      <c r="L6" s="60"/>
      <c r="M6" s="53"/>
    </row>
    <row r="7" spans="1:13" ht="18" customHeight="1" x14ac:dyDescent="0.15">
      <c r="A7" s="52"/>
      <c r="B7" s="55" t="s">
        <v>27</v>
      </c>
      <c r="C7" s="56"/>
      <c r="D7" s="59">
        <v>660</v>
      </c>
      <c r="E7" s="46" t="s">
        <v>16</v>
      </c>
      <c r="F7" s="43">
        <v>1</v>
      </c>
      <c r="G7" s="47" t="s">
        <v>7</v>
      </c>
      <c r="H7" s="48"/>
      <c r="I7" s="51">
        <f t="shared" si="0"/>
        <v>660</v>
      </c>
      <c r="J7" s="50" t="s">
        <v>16</v>
      </c>
      <c r="K7" s="60"/>
      <c r="L7" s="60"/>
      <c r="M7" s="53"/>
    </row>
    <row r="8" spans="1:13" ht="18" customHeight="1" x14ac:dyDescent="0.15">
      <c r="A8" s="52"/>
      <c r="B8" s="44" t="s">
        <v>26</v>
      </c>
      <c r="C8" s="45"/>
      <c r="D8" s="59">
        <v>330</v>
      </c>
      <c r="E8" s="46" t="s">
        <v>16</v>
      </c>
      <c r="F8" s="43">
        <v>1</v>
      </c>
      <c r="G8" s="47" t="s">
        <v>7</v>
      </c>
      <c r="H8" s="48"/>
      <c r="I8" s="51">
        <f t="shared" si="0"/>
        <v>330</v>
      </c>
      <c r="J8" s="50" t="s">
        <v>16</v>
      </c>
      <c r="K8" s="60"/>
      <c r="L8" s="60"/>
      <c r="M8" s="53"/>
    </row>
    <row r="9" spans="1:13" ht="18" customHeight="1" x14ac:dyDescent="0.15">
      <c r="A9" s="52"/>
      <c r="B9" s="44" t="s">
        <v>25</v>
      </c>
      <c r="C9" s="45"/>
      <c r="D9" s="59">
        <v>330</v>
      </c>
      <c r="E9" s="46" t="s">
        <v>16</v>
      </c>
      <c r="F9" s="43"/>
      <c r="G9" s="47" t="s">
        <v>7</v>
      </c>
      <c r="H9" s="48"/>
      <c r="I9" s="51">
        <f t="shared" si="0"/>
        <v>0</v>
      </c>
      <c r="J9" s="50" t="s">
        <v>16</v>
      </c>
      <c r="K9" s="60"/>
      <c r="L9" s="60"/>
      <c r="M9" s="53"/>
    </row>
    <row r="10" spans="1:13" ht="18" customHeight="1" x14ac:dyDescent="0.15">
      <c r="A10" s="52"/>
      <c r="B10" s="44" t="s">
        <v>9</v>
      </c>
      <c r="C10" s="45"/>
      <c r="D10" s="59">
        <v>203</v>
      </c>
      <c r="E10" s="46" t="s">
        <v>16</v>
      </c>
      <c r="F10" s="43">
        <v>10</v>
      </c>
      <c r="G10" s="47" t="s">
        <v>10</v>
      </c>
      <c r="H10" s="61"/>
      <c r="I10" s="49">
        <f t="shared" si="0"/>
        <v>2030</v>
      </c>
      <c r="J10" s="62" t="s">
        <v>16</v>
      </c>
      <c r="K10" s="60" t="s">
        <v>41</v>
      </c>
      <c r="L10" s="60"/>
      <c r="M10" s="53"/>
    </row>
    <row r="11" spans="1:13" ht="18" customHeight="1" x14ac:dyDescent="0.15">
      <c r="A11" s="52"/>
      <c r="B11" s="44" t="s">
        <v>17</v>
      </c>
      <c r="C11" s="45"/>
      <c r="D11" s="59">
        <v>175</v>
      </c>
      <c r="E11" s="46" t="s">
        <v>16</v>
      </c>
      <c r="F11" s="43">
        <v>2</v>
      </c>
      <c r="G11" s="47" t="s">
        <v>10</v>
      </c>
      <c r="H11" s="48"/>
      <c r="I11" s="49">
        <f t="shared" si="0"/>
        <v>350</v>
      </c>
      <c r="J11" s="50" t="s">
        <v>16</v>
      </c>
      <c r="K11" s="60"/>
      <c r="L11" s="60"/>
      <c r="M11" s="53"/>
    </row>
    <row r="12" spans="1:13" ht="18" customHeight="1" x14ac:dyDescent="0.15">
      <c r="A12" s="52"/>
      <c r="B12" s="44" t="s">
        <v>5</v>
      </c>
      <c r="C12" s="45"/>
      <c r="D12" s="59">
        <v>2000</v>
      </c>
      <c r="E12" s="46" t="s">
        <v>16</v>
      </c>
      <c r="F12" s="43">
        <v>1</v>
      </c>
      <c r="G12" s="47" t="s">
        <v>8</v>
      </c>
      <c r="H12" s="48"/>
      <c r="I12" s="51">
        <f t="shared" si="0"/>
        <v>2000</v>
      </c>
      <c r="J12" s="50" t="s">
        <v>16</v>
      </c>
      <c r="K12" s="60" t="s">
        <v>42</v>
      </c>
      <c r="L12" s="60"/>
      <c r="M12" s="53"/>
    </row>
    <row r="13" spans="1:13" ht="18" customHeight="1" x14ac:dyDescent="0.15">
      <c r="A13" s="52"/>
      <c r="B13" s="44" t="s">
        <v>37</v>
      </c>
      <c r="C13" s="45"/>
      <c r="D13" s="43"/>
      <c r="E13" s="46" t="s">
        <v>16</v>
      </c>
      <c r="F13" s="43"/>
      <c r="G13" s="47"/>
      <c r="H13" s="48"/>
      <c r="I13" s="49">
        <f t="shared" si="0"/>
        <v>0</v>
      </c>
      <c r="J13" s="50" t="s">
        <v>16</v>
      </c>
      <c r="K13" s="60"/>
      <c r="L13" s="60"/>
      <c r="M13" s="53"/>
    </row>
    <row r="14" spans="1:13" ht="18" customHeight="1" thickBot="1" x14ac:dyDescent="0.2">
      <c r="A14" s="52"/>
      <c r="B14" s="44"/>
      <c r="C14" s="45"/>
      <c r="D14" s="43"/>
      <c r="E14" s="46" t="s">
        <v>16</v>
      </c>
      <c r="F14" s="43"/>
      <c r="G14" s="47"/>
      <c r="H14" s="48"/>
      <c r="I14" s="51">
        <f t="shared" si="0"/>
        <v>0</v>
      </c>
      <c r="J14" s="50" t="s">
        <v>16</v>
      </c>
      <c r="K14" s="60"/>
      <c r="L14" s="60"/>
      <c r="M14" s="53"/>
    </row>
    <row r="15" spans="1:13" ht="24" customHeight="1" thickBot="1" x14ac:dyDescent="0.25">
      <c r="A15" s="52"/>
      <c r="B15" s="55" t="s">
        <v>19</v>
      </c>
      <c r="C15" s="56"/>
      <c r="D15" s="59"/>
      <c r="E15" s="50"/>
      <c r="F15" s="59"/>
      <c r="G15" s="51"/>
      <c r="H15" s="63"/>
      <c r="I15" s="64">
        <f>SUM(I5:I12)</f>
        <v>29370</v>
      </c>
      <c r="J15" s="65" t="s">
        <v>16</v>
      </c>
      <c r="K15" s="66" t="s">
        <v>11</v>
      </c>
      <c r="L15" s="53"/>
      <c r="M15" s="53"/>
    </row>
    <row r="16" spans="1:13" ht="18" customHeight="1" x14ac:dyDescent="0.1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3"/>
      <c r="M16" s="53"/>
    </row>
    <row r="17" spans="1:13" ht="18" customHeight="1" x14ac:dyDescent="0.15">
      <c r="A17" s="52"/>
      <c r="B17" s="67" t="s">
        <v>19</v>
      </c>
      <c r="C17" s="67"/>
      <c r="D17" s="52"/>
      <c r="E17" s="52"/>
      <c r="F17" s="52" t="s">
        <v>28</v>
      </c>
      <c r="G17" s="52"/>
      <c r="H17" s="52"/>
      <c r="I17" s="67" t="s">
        <v>23</v>
      </c>
      <c r="J17" s="52"/>
      <c r="K17" s="52"/>
      <c r="L17" s="53"/>
      <c r="M17" s="53"/>
    </row>
    <row r="18" spans="1:13" ht="18" customHeight="1" thickBot="1" x14ac:dyDescent="0.25">
      <c r="A18" s="52"/>
      <c r="B18" s="68" t="s">
        <v>14</v>
      </c>
      <c r="C18" s="68"/>
      <c r="D18" s="52"/>
      <c r="E18" s="52"/>
      <c r="F18" s="52"/>
      <c r="G18" s="52"/>
      <c r="H18" s="52"/>
      <c r="I18" s="68" t="s">
        <v>15</v>
      </c>
      <c r="J18" s="67"/>
      <c r="K18" s="52"/>
      <c r="L18" s="53"/>
      <c r="M18" s="53"/>
    </row>
    <row r="19" spans="1:13" ht="24.75" customHeight="1" thickBot="1" x14ac:dyDescent="0.2">
      <c r="A19" s="52"/>
      <c r="B19" s="69">
        <f>I15</f>
        <v>29370</v>
      </c>
      <c r="C19" s="70" t="s">
        <v>16</v>
      </c>
      <c r="D19" s="71" t="s">
        <v>12</v>
      </c>
      <c r="E19" s="67"/>
      <c r="F19" s="72">
        <v>0.9</v>
      </c>
      <c r="G19" s="52" t="s">
        <v>13</v>
      </c>
      <c r="H19" s="52"/>
      <c r="I19" s="69">
        <f>ROUNDUP(B19*F19,-3)</f>
        <v>27000</v>
      </c>
      <c r="J19" s="70" t="s">
        <v>16</v>
      </c>
      <c r="K19" s="52" t="s">
        <v>29</v>
      </c>
      <c r="L19" s="53"/>
      <c r="M19" s="53"/>
    </row>
    <row r="20" spans="1:13" ht="18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3"/>
      <c r="M20" s="53"/>
    </row>
    <row r="21" spans="1:13" ht="18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3"/>
      <c r="M21" s="53"/>
    </row>
    <row r="22" spans="1:13" ht="18" customHeight="1" x14ac:dyDescent="0.15">
      <c r="A22" s="52"/>
      <c r="B22" s="67" t="s">
        <v>19</v>
      </c>
      <c r="C22" s="52"/>
      <c r="D22" s="52"/>
      <c r="E22" s="52"/>
      <c r="F22" s="67" t="s">
        <v>23</v>
      </c>
      <c r="G22" s="52"/>
      <c r="H22" s="52"/>
      <c r="I22" s="67" t="s">
        <v>24</v>
      </c>
      <c r="J22" s="52"/>
      <c r="K22" s="52"/>
      <c r="L22" s="53"/>
      <c r="M22" s="53"/>
    </row>
    <row r="23" spans="1:13" ht="18" thickBot="1" x14ac:dyDescent="0.25">
      <c r="A23" s="73"/>
      <c r="B23" s="68" t="s">
        <v>14</v>
      </c>
      <c r="C23" s="73"/>
      <c r="D23" s="73"/>
      <c r="E23" s="73"/>
      <c r="F23" s="68" t="s">
        <v>15</v>
      </c>
      <c r="G23" s="73"/>
      <c r="H23" s="73"/>
      <c r="I23" s="68" t="s">
        <v>21</v>
      </c>
      <c r="J23" s="73"/>
      <c r="K23" s="73"/>
      <c r="L23" s="73"/>
      <c r="M23" s="73"/>
    </row>
    <row r="24" spans="1:13" ht="24.75" customHeight="1" thickBot="1" x14ac:dyDescent="0.2">
      <c r="A24" s="73"/>
      <c r="B24" s="69">
        <f>B19</f>
        <v>29370</v>
      </c>
      <c r="C24" s="73"/>
      <c r="D24" s="74" t="s">
        <v>20</v>
      </c>
      <c r="E24" s="73"/>
      <c r="F24" s="69">
        <f>I19</f>
        <v>27000</v>
      </c>
      <c r="G24" s="52" t="s">
        <v>13</v>
      </c>
      <c r="H24" s="52"/>
      <c r="I24" s="69">
        <f>B24-F24</f>
        <v>2370</v>
      </c>
      <c r="J24" s="73"/>
      <c r="K24" s="73"/>
      <c r="L24" s="73"/>
      <c r="M24" s="73"/>
    </row>
    <row r="25" spans="1:13" x14ac:dyDescent="0.1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</sheetData>
  <sheetProtection algorithmName="SHA-512" hashValue="RT/MyVEx0YSUTAkRU6aQpm2YEX3y5yo5I75psXi3uo4X7bxaoxCWpdUtPYOuGt5aIgBFAValZwln3Ayr/jcTdg==" saltValue="YwCreVUzra3WtxOXRirQzQ==" spinCount="100000" sheet="1" objects="1" scenarios="1" selectLockedCells="1"/>
  <mergeCells count="19">
    <mergeCell ref="B13:C13"/>
    <mergeCell ref="B14:C14"/>
    <mergeCell ref="K4:L4"/>
    <mergeCell ref="K5:L9"/>
    <mergeCell ref="K10:L11"/>
    <mergeCell ref="K12:L14"/>
    <mergeCell ref="B6:C6"/>
    <mergeCell ref="B4:C4"/>
    <mergeCell ref="D4:E4"/>
    <mergeCell ref="F4:G4"/>
    <mergeCell ref="I4:J4"/>
    <mergeCell ref="B5:C5"/>
    <mergeCell ref="B15:C15"/>
    <mergeCell ref="B7:C7"/>
    <mergeCell ref="B8:C8"/>
    <mergeCell ref="B9:C9"/>
    <mergeCell ref="B10:C10"/>
    <mergeCell ref="B11:C11"/>
    <mergeCell ref="B12:C12"/>
  </mergeCells>
  <phoneticPr fontId="1"/>
  <pageMargins left="0.70866141732283472" right="0.70866141732283472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予算内訳書</vt:lpstr>
      <vt:lpstr>予算内訳書記入例</vt:lpstr>
      <vt:lpstr>精算内訳書</vt:lpstr>
      <vt:lpstr>精算内訳書記入例</vt:lpstr>
      <vt:lpstr>精算内訳書!Print_Area</vt:lpstr>
      <vt:lpstr>精算内訳書記入例!Print_Area</vt:lpstr>
      <vt:lpstr>予算内訳書!Print_Area</vt:lpstr>
      <vt:lpstr>予算内訳書記入例!Print_Area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2023-08-15T01:38:07Z</dcterms:modified>
</cp:coreProperties>
</file>