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Ohnansv\各課共通\11水道課\H27_水道課フォルダ\05_下水道総務\05_統計\H27\x2\28-02-05　（お知らせ）「経営比較分析表」について\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<sst xmlns="http://schemas.openxmlformats.org/spreadsheetml/2006/main" count="221" uniqueCount="111">
  <si>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</si>
  <si>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</si>
  <si>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</si>
  <si>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</si>
  <si>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</si>
  <si>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</si>
  <si>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</si>
  <si>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</si>
  <si>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</si>
  <si>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</si>
  <si>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</si>
  <si>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</si>
  <si>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</si>
  <si>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</si>
  <si>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</si>
  <si>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</si>
  <si>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</si>
  <si>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</si>
  <si>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</si>
  <si>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</si>
  <si>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</si>
  <si>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</si>
  <si>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</si>
  <si>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</si>
  <si>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</si>
  <si>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</si>
  <si>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</si>
  <si>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</si>
  <si>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</si>
  <si>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</si>
  <si>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</si>
  <si>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</si>
  <si>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</si>
  <si>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</si>
  <si>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</si>
  <si>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</si>
  <si>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</si>
  <si>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</si>
  <si>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</si>
  <si>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</si>
  <si>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</si>
  <si>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</si>
  <si>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</si>
  <si>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</si>
  <si>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</si>
  <si>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</si>
  <si>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</si>
  <si>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</si>
  <si>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</si>
  <si>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</si>
  <si>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</si>
  <si>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</si>
  <si>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</si>
  <si>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</si>
  <si>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</si>
  <si>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</si>
  <si>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</si>
  <si>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</si>
  <si>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</si>
  <si>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</si>
  <si>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</si>
  <si>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</si>
  <si>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</si>
  <si>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</si>
  <si>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</si>
  <si>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</si>
  <si>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</si>
  <si>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</si>
  <si>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</si>
  <si>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</si>
  <si>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</si>
  <si>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</si>
  <si>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</si>
  <si>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</si>
  <si>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</si>
  <si>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</si>
  <si>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</si>
  <si>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</si>
  <si>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</si>
  <si>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</si>
  <si>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</si>
  <si>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</si>
  <si>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</si>
  <si>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</si>
  <si>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</si>
  <si>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</si>
  <si>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</si>
  <si>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</si>
  <si>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</si>
  <si>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</si>
  <si>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</si>
  <si>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</si>
  <si>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</si>
  <si>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</si>
  <si>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</si>
  <si>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</si>
  <si>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島根県　邑南町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</si>
  <si>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</si>
  <si>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</si>
  <si>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</si>
  <si>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</si>
  <si>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</si>
  <si>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</si>
  <si>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</si>
  <si>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</si>
  <si>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</si>
  <si>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</si>
  <si>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</si>
  <si>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本町の農業集落排水処理施設は昭和63年に事業着手し平成16年に完了しその数は9処理区になる。
　事業投資に要した企業債償還は平成22年度にピークを迎えその後減少に転じているが、引き続き残高削減を進める必要がある。
　経営改善の努力により水洗化率は類似団体と比較して高い値となっているが、引き続き100％に近づくよう接続促進を行う必要がある。
　汚水処理原価については類似団体と比較して低い状態で推移しているが、供用開始から年数を経過した施設において、設備の維持修繕に要する費用が増加傾向にあることから、計画的・効率的な管理が求められる。
　なお今後は、少子高齢化や自然減等による人口減少により下水道使用料が減少に転じると予想できるため、収益の安定的確保が課題である。</t>
    <rPh sb="1" eb="3">
      <t>ホンチョウ</t>
    </rPh>
    <rPh sb="4" eb="6">
      <t>ノウギョウ</t>
    </rPh>
    <rPh sb="6" eb="8">
      <t>シュウラク</t>
    </rPh>
    <rPh sb="8" eb="10">
      <t>ハイスイ</t>
    </rPh>
    <rPh sb="10" eb="12">
      <t>ショリ</t>
    </rPh>
    <rPh sb="12" eb="14">
      <t>シセツ</t>
    </rPh>
    <rPh sb="15" eb="17">
      <t>ショウワ</t>
    </rPh>
    <rPh sb="19" eb="20">
      <t>ネン</t>
    </rPh>
    <rPh sb="21" eb="23">
      <t>ジギョウ</t>
    </rPh>
    <rPh sb="23" eb="25">
      <t>チャクシュ</t>
    </rPh>
    <rPh sb="26" eb="28">
      <t>ヘイセイ</t>
    </rPh>
    <rPh sb="30" eb="31">
      <t>ネン</t>
    </rPh>
    <rPh sb="32" eb="34">
      <t>カンリョウ</t>
    </rPh>
    <rPh sb="37" eb="38">
      <t>カズ</t>
    </rPh>
    <rPh sb="40" eb="42">
      <t>ショリ</t>
    </rPh>
    <rPh sb="42" eb="43">
      <t>ク</t>
    </rPh>
    <rPh sb="49" eb="51">
      <t>ジギョウ</t>
    </rPh>
    <rPh sb="51" eb="53">
      <t>トウシ</t>
    </rPh>
    <rPh sb="54" eb="55">
      <t>ヨウ</t>
    </rPh>
    <rPh sb="57" eb="59">
      <t>キギョウ</t>
    </rPh>
    <rPh sb="59" eb="60">
      <t>サイ</t>
    </rPh>
    <rPh sb="60" eb="62">
      <t>ショウカン</t>
    </rPh>
    <rPh sb="63" eb="65">
      <t>ヘイセイ</t>
    </rPh>
    <rPh sb="67" eb="69">
      <t>ネンド</t>
    </rPh>
    <rPh sb="74" eb="75">
      <t>ムカ</t>
    </rPh>
    <rPh sb="78" eb="79">
      <t>ゴ</t>
    </rPh>
    <rPh sb="79" eb="81">
      <t>ゲンショウ</t>
    </rPh>
    <rPh sb="82" eb="83">
      <t>テン</t>
    </rPh>
    <rPh sb="89" eb="90">
      <t>ヒ</t>
    </rPh>
    <rPh sb="91" eb="92">
      <t>ツヅ</t>
    </rPh>
    <rPh sb="93" eb="95">
      <t>ザンダカ</t>
    </rPh>
    <rPh sb="95" eb="97">
      <t>サクゲン</t>
    </rPh>
    <rPh sb="98" eb="99">
      <t>スス</t>
    </rPh>
    <rPh sb="101" eb="103">
      <t>ヒツヨウ</t>
    </rPh>
    <rPh sb="109" eb="111">
      <t>ケイエイ</t>
    </rPh>
    <rPh sb="111" eb="113">
      <t>カイゼン</t>
    </rPh>
    <rPh sb="114" eb="116">
      <t>ドリョク</t>
    </rPh>
    <rPh sb="119" eb="122">
      <t>スイセンカ</t>
    </rPh>
    <rPh sb="122" eb="123">
      <t>リツ</t>
    </rPh>
    <rPh sb="124" eb="126">
      <t>ルイジ</t>
    </rPh>
    <rPh sb="126" eb="128">
      <t>ダンタイ</t>
    </rPh>
    <rPh sb="129" eb="131">
      <t>ヒカク</t>
    </rPh>
    <rPh sb="133" eb="134">
      <t>タカ</t>
    </rPh>
    <rPh sb="135" eb="136">
      <t>アタイ</t>
    </rPh>
    <rPh sb="144" eb="145">
      <t>ヒ</t>
    </rPh>
    <rPh sb="146" eb="147">
      <t>ツヅ</t>
    </rPh>
    <rPh sb="153" eb="154">
      <t>チカ</t>
    </rPh>
    <rPh sb="158" eb="160">
      <t>セツゾク</t>
    </rPh>
    <rPh sb="160" eb="162">
      <t>ソクシン</t>
    </rPh>
    <rPh sb="163" eb="164">
      <t>オコナ</t>
    </rPh>
    <rPh sb="165" eb="167">
      <t>ヒツヨウ</t>
    </rPh>
    <rPh sb="173" eb="175">
      <t>オスイ</t>
    </rPh>
    <rPh sb="175" eb="177">
      <t>ショリ</t>
    </rPh>
    <rPh sb="177" eb="179">
      <t>ゲンカ</t>
    </rPh>
    <rPh sb="184" eb="186">
      <t>ルイジ</t>
    </rPh>
    <rPh sb="186" eb="188">
      <t>ダンタイ</t>
    </rPh>
    <rPh sb="189" eb="191">
      <t>ヒカク</t>
    </rPh>
    <rPh sb="193" eb="194">
      <t>ヒク</t>
    </rPh>
    <rPh sb="195" eb="197">
      <t>ジョウタイ</t>
    </rPh>
    <rPh sb="198" eb="200">
      <t>スイイ</t>
    </rPh>
    <rPh sb="206" eb="208">
      <t>キョウヨウ</t>
    </rPh>
    <rPh sb="208" eb="210">
      <t>カイシ</t>
    </rPh>
    <rPh sb="212" eb="214">
      <t>ネンスウ</t>
    </rPh>
    <rPh sb="215" eb="217">
      <t>ケイカ</t>
    </rPh>
    <rPh sb="219" eb="221">
      <t>シセツ</t>
    </rPh>
    <rPh sb="226" eb="228">
      <t>セツビ</t>
    </rPh>
    <rPh sb="229" eb="231">
      <t>イジ</t>
    </rPh>
    <rPh sb="231" eb="233">
      <t>シュウゼン</t>
    </rPh>
    <rPh sb="234" eb="235">
      <t>ヨウ</t>
    </rPh>
    <rPh sb="237" eb="239">
      <t>ヒヨウ</t>
    </rPh>
    <rPh sb="240" eb="242">
      <t>ゾウカ</t>
    </rPh>
    <rPh sb="242" eb="244">
      <t>ケイコウ</t>
    </rPh>
    <rPh sb="252" eb="255">
      <t>ケイカクテキ</t>
    </rPh>
    <rPh sb="256" eb="259">
      <t>コウリツテキ</t>
    </rPh>
    <rPh sb="260" eb="262">
      <t>カンリ</t>
    </rPh>
    <rPh sb="263" eb="264">
      <t>モト</t>
    </rPh>
    <rPh sb="273" eb="275">
      <t>コンゴ</t>
    </rPh>
    <rPh sb="277" eb="279">
      <t>ショウシ</t>
    </rPh>
    <rPh sb="279" eb="282">
      <t>コウレイカ</t>
    </rPh>
    <rPh sb="283" eb="286">
      <t>シゼンゲン</t>
    </rPh>
    <rPh sb="286" eb="287">
      <t>ナド</t>
    </rPh>
    <rPh sb="290" eb="292">
      <t>ジンコウ</t>
    </rPh>
    <rPh sb="292" eb="294">
      <t>ゲンショウ</t>
    </rPh>
    <rPh sb="297" eb="300">
      <t>ゲスイドウ</t>
    </rPh>
    <rPh sb="300" eb="303">
      <t>シヨウリョウ</t>
    </rPh>
    <rPh sb="304" eb="306">
      <t>ゲンショウ</t>
    </rPh>
    <rPh sb="307" eb="308">
      <t>テン</t>
    </rPh>
    <rPh sb="311" eb="313">
      <t>ヨソウ</t>
    </rPh>
    <rPh sb="319" eb="321">
      <t>シュウエキ</t>
    </rPh>
    <rPh sb="322" eb="325">
      <t>アンテイテキ</t>
    </rPh>
    <rPh sb="325" eb="327">
      <t>カクホ</t>
    </rPh>
    <rPh sb="328" eb="330">
      <t>カダイ</t>
    </rPh>
    <phoneticPr fontId="4"/>
  </si>
  <si>
    <t>　水洗化率の向上のため、接続勧奨を行うなど、収益の安定的確保を図る必要がある。
　町内に点在する施設の老朽化による維持・更新費用の増加に対応するため「機能診断・最適整備構想」に基づき緊急度の高いものから詳細調査・改築を計画する必要がある。
　また、機器の修繕や更新、汚泥処理等も含めた包括的な委託化の研究など経営の効率化について検討することが必要である。
　なお下水道使用料に対しては、安定した事業経営を維持するための、適正な資産維持費の織込み等を含めた今後の在り方を研究する必要がある。</t>
    <rPh sb="1" eb="4">
      <t>スイセンカ</t>
    </rPh>
    <rPh sb="4" eb="5">
      <t>リツ</t>
    </rPh>
    <rPh sb="6" eb="8">
      <t>コウジョウ</t>
    </rPh>
    <rPh sb="12" eb="14">
      <t>セツゾク</t>
    </rPh>
    <rPh sb="14" eb="16">
      <t>カンショウ</t>
    </rPh>
    <rPh sb="17" eb="18">
      <t>オコナ</t>
    </rPh>
    <rPh sb="22" eb="24">
      <t>シュウエキ</t>
    </rPh>
    <rPh sb="25" eb="28">
      <t>アンテイテキ</t>
    </rPh>
    <rPh sb="28" eb="30">
      <t>カクホ</t>
    </rPh>
    <rPh sb="31" eb="32">
      <t>ハカ</t>
    </rPh>
    <rPh sb="33" eb="35">
      <t>ヒツヨウ</t>
    </rPh>
    <rPh sb="41" eb="43">
      <t>チョウナイ</t>
    </rPh>
    <rPh sb="44" eb="46">
      <t>テンザイ</t>
    </rPh>
    <rPh sb="48" eb="50">
      <t>シセツ</t>
    </rPh>
    <rPh sb="51" eb="54">
      <t>ロウキュウカ</t>
    </rPh>
    <rPh sb="57" eb="59">
      <t>イジ</t>
    </rPh>
    <rPh sb="60" eb="62">
      <t>コウシン</t>
    </rPh>
    <rPh sb="62" eb="64">
      <t>ヒヨウ</t>
    </rPh>
    <rPh sb="65" eb="67">
      <t>ゾウカ</t>
    </rPh>
    <rPh sb="68" eb="70">
      <t>タイオウ</t>
    </rPh>
    <rPh sb="75" eb="77">
      <t>キノウ</t>
    </rPh>
    <rPh sb="77" eb="79">
      <t>シンダン</t>
    </rPh>
    <rPh sb="80" eb="82">
      <t>サイテキ</t>
    </rPh>
    <rPh sb="82" eb="84">
      <t>セイビ</t>
    </rPh>
    <rPh sb="84" eb="86">
      <t>コウソウ</t>
    </rPh>
    <rPh sb="88" eb="89">
      <t>モト</t>
    </rPh>
    <rPh sb="91" eb="94">
      <t>キンキュウド</t>
    </rPh>
    <rPh sb="95" eb="96">
      <t>タカ</t>
    </rPh>
    <rPh sb="101" eb="103">
      <t>ショウサイ</t>
    </rPh>
    <rPh sb="103" eb="105">
      <t>チョウサ</t>
    </rPh>
    <rPh sb="106" eb="108">
      <t>カイチク</t>
    </rPh>
    <rPh sb="109" eb="111">
      <t>ケイカク</t>
    </rPh>
    <rPh sb="113" eb="115">
      <t>ヒツヨウ</t>
    </rPh>
    <rPh sb="124" eb="126">
      <t>キキ</t>
    </rPh>
    <rPh sb="127" eb="129">
      <t>シュウゼン</t>
    </rPh>
    <rPh sb="130" eb="132">
      <t>コウシン</t>
    </rPh>
    <rPh sb="133" eb="135">
      <t>オデイ</t>
    </rPh>
    <rPh sb="135" eb="137">
      <t>ショリ</t>
    </rPh>
    <rPh sb="137" eb="138">
      <t>トウ</t>
    </rPh>
    <rPh sb="139" eb="140">
      <t>フク</t>
    </rPh>
    <rPh sb="142" eb="145">
      <t>ホウカツテキ</t>
    </rPh>
    <rPh sb="146" eb="149">
      <t>イタクカ</t>
    </rPh>
    <rPh sb="150" eb="152">
      <t>ケンキュウ</t>
    </rPh>
    <rPh sb="154" eb="156">
      <t>ケイエイ</t>
    </rPh>
    <rPh sb="157" eb="160">
      <t>コウリツカ</t>
    </rPh>
    <rPh sb="164" eb="166">
      <t>ケントウ</t>
    </rPh>
    <rPh sb="171" eb="173">
      <t>ヒツヨウ</t>
    </rPh>
    <rPh sb="181" eb="184">
      <t>ゲスイドウ</t>
    </rPh>
    <rPh sb="184" eb="187">
      <t>シヨウリョウ</t>
    </rPh>
    <rPh sb="188" eb="189">
      <t>タイ</t>
    </rPh>
    <rPh sb="193" eb="195">
      <t>アンテイ</t>
    </rPh>
    <rPh sb="197" eb="199">
      <t>ジギョウ</t>
    </rPh>
    <rPh sb="199" eb="201">
      <t>ケイエイ</t>
    </rPh>
    <rPh sb="202" eb="204">
      <t>イジ</t>
    </rPh>
    <rPh sb="210" eb="212">
      <t>テキセイ</t>
    </rPh>
    <rPh sb="213" eb="215">
      <t>シサン</t>
    </rPh>
    <rPh sb="215" eb="218">
      <t>イジヒ</t>
    </rPh>
    <rPh sb="219" eb="221">
      <t>オリコ</t>
    </rPh>
    <rPh sb="222" eb="223">
      <t>トウ</t>
    </rPh>
    <rPh sb="224" eb="225">
      <t>フク</t>
    </rPh>
    <rPh sb="227" eb="229">
      <t>コンゴ</t>
    </rPh>
    <rPh sb="230" eb="231">
      <t>ア</t>
    </rPh>
    <rPh sb="232" eb="233">
      <t>カタ</t>
    </rPh>
    <rPh sb="234" eb="236">
      <t>ケンキュウ</t>
    </rPh>
    <rPh sb="238" eb="240">
      <t>ヒツヨウ</t>
    </rPh>
    <phoneticPr fontId="4"/>
  </si>
  <si>
    <t>　9処理区のうち2処理区は供用開始から23年が経過しているため、維持修繕費用が増加している。
　現在維持管理委託により施設・管渠の状態を把握し、異常に対し早期の段階で計画性をもって対処することで修繕費を抑制するよう努めている。
　なお農業集落排水処理事業では総延長約136kmの管渠が整備されているが、そのうち20年を経過した管渠は約16km（12%）を占めている。
　今後老朽化が進むことで、維持管理費及び改築更新費用の増大が予想されるため、平成23～24年度で町内すべての農業集落排水処理施設の機能診断調査と最適整備構想を策定した。</t>
    <rPh sb="2" eb="4">
      <t>ショリ</t>
    </rPh>
    <rPh sb="4" eb="5">
      <t>ク</t>
    </rPh>
    <rPh sb="9" eb="11">
      <t>ショリ</t>
    </rPh>
    <rPh sb="11" eb="12">
      <t>ク</t>
    </rPh>
    <rPh sb="13" eb="15">
      <t>キョウヨウ</t>
    </rPh>
    <rPh sb="15" eb="17">
      <t>カイシ</t>
    </rPh>
    <rPh sb="21" eb="22">
      <t>ネン</t>
    </rPh>
    <rPh sb="23" eb="25">
      <t>ケイカ</t>
    </rPh>
    <rPh sb="32" eb="34">
      <t>イジ</t>
    </rPh>
    <rPh sb="34" eb="36">
      <t>シュウゼン</t>
    </rPh>
    <rPh sb="36" eb="38">
      <t>ヒヨウ</t>
    </rPh>
    <rPh sb="39" eb="41">
      <t>ゾウカ</t>
    </rPh>
    <rPh sb="48" eb="50">
      <t>ゲンザイ</t>
    </rPh>
    <rPh sb="50" eb="52">
      <t>イジ</t>
    </rPh>
    <rPh sb="52" eb="54">
      <t>カンリ</t>
    </rPh>
    <rPh sb="54" eb="56">
      <t>イタク</t>
    </rPh>
    <rPh sb="59" eb="61">
      <t>シセツ</t>
    </rPh>
    <rPh sb="62" eb="64">
      <t>カンキョ</t>
    </rPh>
    <rPh sb="65" eb="67">
      <t>ジョウタイ</t>
    </rPh>
    <rPh sb="68" eb="70">
      <t>ハアク</t>
    </rPh>
    <rPh sb="72" eb="74">
      <t>イジョウ</t>
    </rPh>
    <rPh sb="75" eb="76">
      <t>タイ</t>
    </rPh>
    <rPh sb="77" eb="79">
      <t>ソウキ</t>
    </rPh>
    <rPh sb="80" eb="82">
      <t>ダンカイ</t>
    </rPh>
    <rPh sb="83" eb="86">
      <t>ケイカクセイ</t>
    </rPh>
    <rPh sb="90" eb="92">
      <t>タイショ</t>
    </rPh>
    <rPh sb="97" eb="100">
      <t>シュウゼンヒ</t>
    </rPh>
    <rPh sb="101" eb="103">
      <t>ヨクセイ</t>
    </rPh>
    <rPh sb="107" eb="108">
      <t>ツト</t>
    </rPh>
    <rPh sb="117" eb="119">
      <t>ノウギョウ</t>
    </rPh>
    <rPh sb="119" eb="121">
      <t>シュウラク</t>
    </rPh>
    <rPh sb="121" eb="123">
      <t>ハイスイ</t>
    </rPh>
    <rPh sb="123" eb="125">
      <t>ショリ</t>
    </rPh>
    <rPh sb="125" eb="127">
      <t>ジギョウ</t>
    </rPh>
    <rPh sb="129" eb="132">
      <t>ソウエンチョウ</t>
    </rPh>
    <rPh sb="132" eb="133">
      <t>ヤク</t>
    </rPh>
    <rPh sb="139" eb="141">
      <t>カンキョ</t>
    </rPh>
    <rPh sb="142" eb="144">
      <t>セイビ</t>
    </rPh>
    <rPh sb="157" eb="158">
      <t>ネン</t>
    </rPh>
    <rPh sb="159" eb="161">
      <t>ケイカ</t>
    </rPh>
    <rPh sb="163" eb="165">
      <t>カンキョ</t>
    </rPh>
    <rPh sb="166" eb="167">
      <t>ヤク</t>
    </rPh>
    <rPh sb="177" eb="178">
      <t>シ</t>
    </rPh>
    <rPh sb="185" eb="187">
      <t>コンゴ</t>
    </rPh>
    <rPh sb="187" eb="190">
      <t>ロウキュウカ</t>
    </rPh>
    <rPh sb="191" eb="192">
      <t>スス</t>
    </rPh>
    <rPh sb="197" eb="199">
      <t>イジ</t>
    </rPh>
    <rPh sb="199" eb="201">
      <t>カンリ</t>
    </rPh>
    <rPh sb="201" eb="202">
      <t>ヒ</t>
    </rPh>
    <rPh sb="202" eb="203">
      <t>オヨ</t>
    </rPh>
    <rPh sb="204" eb="206">
      <t>カイチク</t>
    </rPh>
    <rPh sb="206" eb="208">
      <t>コウシン</t>
    </rPh>
    <rPh sb="208" eb="210">
      <t>ヒヨウ</t>
    </rPh>
    <rPh sb="211" eb="213">
      <t>ゾウダイ</t>
    </rPh>
    <rPh sb="214" eb="216">
      <t>ヨソウ</t>
    </rPh>
    <rPh sb="222" eb="224">
      <t>ヘイセイ</t>
    </rPh>
    <rPh sb="229" eb="230">
      <t>ネン</t>
    </rPh>
    <rPh sb="230" eb="231">
      <t>ド</t>
    </rPh>
    <rPh sb="232" eb="234">
      <t>チョウナイ</t>
    </rPh>
    <rPh sb="238" eb="240">
      <t>ノウギョウ</t>
    </rPh>
    <rPh sb="240" eb="242">
      <t>シュウラク</t>
    </rPh>
    <rPh sb="242" eb="244">
      <t>ハイスイ</t>
    </rPh>
    <rPh sb="244" eb="246">
      <t>ショリ</t>
    </rPh>
    <rPh sb="246" eb="248">
      <t>シセツ</t>
    </rPh>
    <rPh sb="249" eb="251">
      <t>キノウ</t>
    </rPh>
    <rPh sb="251" eb="253">
      <t>シンダン</t>
    </rPh>
    <rPh sb="253" eb="255">
      <t>チョウサ</t>
    </rPh>
    <rPh sb="258" eb="260">
      <t>セイビ</t>
    </rPh>
    <rPh sb="260" eb="262">
      <t>コウソウ</t>
    </rPh>
    <rPh sb="263" eb="265">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</si>
</sst>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1201648"/>
        <c:axId val="24120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41201648"/>
        <c:axId val="241202040"/>
      </c:lineChart>
      <c:dateAx>
        <c:axId val="241201648"/>
        <c:scaling>
          <c:orientation val="minMax"/>
        </c:scaling>
        <c:delete val="1"/>
        <c:axPos val="b"/>
        <c:numFmt formatCode="ge" sourceLinked="1"/>
        <c:majorTickMark val="none"/>
        <c:minorTickMark val="none"/>
        <c:tickLblPos val="none"/>
        <c:crossAx val="241202040"/>
        <c:crosses val="autoZero"/>
        <c:auto val="1"/>
        <c:lblOffset val="100"/>
        <c:baseTimeUnit val="years"/>
      </c:dateAx>
      <c:valAx>
        <c:axId val="24120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016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59.11</c:v>
                </c:pt>
                <c:pt idx="1">
                  <c:v>60.3</c:v>
                </c:pt>
                <c:pt idx="2">
                  <c:v>56.55</c:v>
                </c:pt>
                <c:pt idx="3">
                  <c:v>57.17</c:v>
                </c:pt>
                <c:pt idx="4">
                  <c:v>56.77</c:v>
                </c:pt>
              </c:numCache>
            </c:numRef>
          </c:val>
        </c:ser>
        <c:dLbls>
          <c:showLegendKey val="0"/>
          <c:showVal val="0"/>
          <c:showCatName val="0"/>
          <c:showSerName val="0"/>
          <c:showPercent val="0"/>
          <c:showBubbleSize val="0"/>
        </c:dLbls>
        <c:gapWidth val="150"/>
        <c:axId val="246192600"/>
        <c:axId val="2461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55.49</c:v>
                </c:pt>
                <c:pt idx="2">
                  <c:v>54.99</c:v>
                </c:pt>
                <c:pt idx="3">
                  <c:v>54.36</c:v>
                </c:pt>
                <c:pt idx="4">
                  <c:v>53.52</c:v>
                </c:pt>
              </c:numCache>
            </c:numRef>
          </c:val>
          <c:smooth val="0"/>
        </c:ser>
        <c:dLbls>
          <c:showLegendKey val="0"/>
          <c:showVal val="0"/>
          <c:showCatName val="0"/>
          <c:showSerName val="0"/>
          <c:showPercent val="0"/>
          <c:showBubbleSize val="0"/>
        </c:dLbls>
        <c:marker val="1"/>
        <c:smooth val="0"/>
        <c:axId val="246192600"/>
        <c:axId val="246192992"/>
      </c:lineChart>
      <c:dateAx>
        <c:axId val="246192600"/>
        <c:scaling>
          <c:orientation val="minMax"/>
        </c:scaling>
        <c:delete val="1"/>
        <c:axPos val="b"/>
        <c:numFmt formatCode="ge" sourceLinked="1"/>
        <c:majorTickMark val="none"/>
        <c:minorTickMark val="none"/>
        <c:tickLblPos val="none"/>
        <c:crossAx val="246192992"/>
        <c:crosses val="autoZero"/>
        <c:auto val="1"/>
        <c:lblOffset val="100"/>
        <c:baseTimeUnit val="years"/>
      </c:dateAx>
      <c:valAx>
        <c:axId val="2461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19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87.43</c:v>
                </c:pt>
                <c:pt idx="1">
                  <c:v>88.85</c:v>
                </c:pt>
                <c:pt idx="2">
                  <c:v>88.87</c:v>
                </c:pt>
                <c:pt idx="3">
                  <c:v>91.54</c:v>
                </c:pt>
                <c:pt idx="4">
                  <c:v>92.92</c:v>
                </c:pt>
              </c:numCache>
            </c:numRef>
          </c:val>
        </c:ser>
        <c:dLbls>
          <c:showLegendKey val="0"/>
          <c:showVal val="0"/>
          <c:showCatName val="0"/>
          <c:showSerName val="0"/>
          <c:showPercent val="0"/>
          <c:showBubbleSize val="0"/>
        </c:dLbls>
        <c:gapWidth val="150"/>
        <c:axId val="246341824"/>
        <c:axId val="24634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46341824"/>
        <c:axId val="246342216"/>
      </c:lineChart>
      <c:dateAx>
        <c:axId val="246341824"/>
        <c:scaling>
          <c:orientation val="minMax"/>
        </c:scaling>
        <c:delete val="1"/>
        <c:axPos val="b"/>
        <c:numFmt formatCode="ge" sourceLinked="1"/>
        <c:majorTickMark val="none"/>
        <c:minorTickMark val="none"/>
        <c:tickLblPos val="none"/>
        <c:crossAx val="246342216"/>
        <c:crosses val="autoZero"/>
        <c:auto val="1"/>
        <c:lblOffset val="100"/>
        <c:baseTimeUnit val="years"/>
      </c:dateAx>
      <c:valAx>
        <c:axId val="24634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3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68.61</c:v>
                </c:pt>
                <c:pt idx="1">
                  <c:v>69.290000000000006</c:v>
                </c:pt>
                <c:pt idx="2">
                  <c:v>72.27</c:v>
                </c:pt>
                <c:pt idx="3">
                  <c:v>74.739999999999995</c:v>
                </c:pt>
                <c:pt idx="4">
                  <c:v>76.44</c:v>
                </c:pt>
              </c:numCache>
            </c:numRef>
          </c:val>
        </c:ser>
        <c:dLbls>
          <c:showLegendKey val="0"/>
          <c:showVal val="0"/>
          <c:showCatName val="0"/>
          <c:showSerName val="0"/>
          <c:showPercent val="0"/>
          <c:showBubbleSize val="0"/>
        </c:dLbls>
        <c:gapWidth val="150"/>
        <c:axId val="241203216"/>
        <c:axId val="24120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1203216"/>
        <c:axId val="241203608"/>
      </c:lineChart>
      <c:dateAx>
        <c:axId val="241203216"/>
        <c:scaling>
          <c:orientation val="minMax"/>
        </c:scaling>
        <c:delete val="1"/>
        <c:axPos val="b"/>
        <c:numFmt formatCode="ge" sourceLinked="1"/>
        <c:majorTickMark val="none"/>
        <c:minorTickMark val="none"/>
        <c:tickLblPos val="none"/>
        <c:crossAx val="241203608"/>
        <c:crosses val="autoZero"/>
        <c:auto val="1"/>
        <c:lblOffset val="100"/>
        <c:baseTimeUnit val="years"/>
      </c:dateAx>
      <c:valAx>
        <c:axId val="24120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0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159552"/>
        <c:axId val="30315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159552"/>
        <c:axId val="303159944"/>
      </c:lineChart>
      <c:dateAx>
        <c:axId val="303159552"/>
        <c:scaling>
          <c:orientation val="minMax"/>
        </c:scaling>
        <c:delete val="1"/>
        <c:axPos val="b"/>
        <c:numFmt formatCode="ge" sourceLinked="1"/>
        <c:majorTickMark val="none"/>
        <c:minorTickMark val="none"/>
        <c:tickLblPos val="none"/>
        <c:crossAx val="303159944"/>
        <c:crosses val="autoZero"/>
        <c:auto val="1"/>
        <c:lblOffset val="100"/>
        <c:baseTimeUnit val="years"/>
      </c:dateAx>
      <c:valAx>
        <c:axId val="30315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1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161120"/>
        <c:axId val="30316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161120"/>
        <c:axId val="303161512"/>
      </c:lineChart>
      <c:dateAx>
        <c:axId val="303161120"/>
        <c:scaling>
          <c:orientation val="minMax"/>
        </c:scaling>
        <c:delete val="1"/>
        <c:axPos val="b"/>
        <c:numFmt formatCode="ge" sourceLinked="1"/>
        <c:majorTickMark val="none"/>
        <c:minorTickMark val="none"/>
        <c:tickLblPos val="none"/>
        <c:crossAx val="303161512"/>
        <c:crosses val="autoZero"/>
        <c:auto val="1"/>
        <c:lblOffset val="100"/>
        <c:baseTimeUnit val="years"/>
      </c:dateAx>
      <c:valAx>
        <c:axId val="30316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1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162688"/>
        <c:axId val="30316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162688"/>
        <c:axId val="303163080"/>
      </c:lineChart>
      <c:dateAx>
        <c:axId val="303162688"/>
        <c:scaling>
          <c:orientation val="minMax"/>
        </c:scaling>
        <c:delete val="1"/>
        <c:axPos val="b"/>
        <c:numFmt formatCode="ge" sourceLinked="1"/>
        <c:majorTickMark val="none"/>
        <c:minorTickMark val="none"/>
        <c:tickLblPos val="none"/>
        <c:crossAx val="303163080"/>
        <c:crosses val="autoZero"/>
        <c:auto val="1"/>
        <c:lblOffset val="100"/>
        <c:baseTimeUnit val="years"/>
      </c:dateAx>
      <c:valAx>
        <c:axId val="30316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16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024368"/>
        <c:axId val="30602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024368"/>
        <c:axId val="306024760"/>
      </c:lineChart>
      <c:dateAx>
        <c:axId val="306024368"/>
        <c:scaling>
          <c:orientation val="minMax"/>
        </c:scaling>
        <c:delete val="1"/>
        <c:axPos val="b"/>
        <c:numFmt formatCode="ge" sourceLinked="1"/>
        <c:majorTickMark val="none"/>
        <c:minorTickMark val="none"/>
        <c:tickLblPos val="none"/>
        <c:crossAx val="306024760"/>
        <c:crosses val="autoZero"/>
        <c:auto val="1"/>
        <c:lblOffset val="100"/>
        <c:baseTimeUnit val="years"/>
      </c:dateAx>
      <c:valAx>
        <c:axId val="30602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02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1672.71</c:v>
                </c:pt>
                <c:pt idx="1">
                  <c:v>77.739999999999995</c:v>
                </c:pt>
                <c:pt idx="2">
                  <c:v>70.760000000000005</c:v>
                </c:pt>
                <c:pt idx="3">
                  <c:v>257.75</c:v>
                </c:pt>
                <c:pt idx="4">
                  <c:v>80.790000000000006</c:v>
                </c:pt>
              </c:numCache>
            </c:numRef>
          </c:val>
        </c:ser>
        <c:dLbls>
          <c:showLegendKey val="0"/>
          <c:showVal val="0"/>
          <c:showCatName val="0"/>
          <c:showSerName val="0"/>
          <c:showPercent val="0"/>
          <c:showBubbleSize val="0"/>
        </c:dLbls>
        <c:gapWidth val="150"/>
        <c:axId val="306025936"/>
        <c:axId val="30602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306025936"/>
        <c:axId val="306026328"/>
      </c:lineChart>
      <c:dateAx>
        <c:axId val="306025936"/>
        <c:scaling>
          <c:orientation val="minMax"/>
        </c:scaling>
        <c:delete val="1"/>
        <c:axPos val="b"/>
        <c:numFmt formatCode="ge" sourceLinked="1"/>
        <c:majorTickMark val="none"/>
        <c:minorTickMark val="none"/>
        <c:tickLblPos val="none"/>
        <c:crossAx val="306026328"/>
        <c:crosses val="autoZero"/>
        <c:auto val="1"/>
        <c:lblOffset val="100"/>
        <c:baseTimeUnit val="years"/>
      </c:dateAx>
      <c:valAx>
        <c:axId val="30602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02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44.07</c:v>
                </c:pt>
                <c:pt idx="1">
                  <c:v>88.25</c:v>
                </c:pt>
                <c:pt idx="2">
                  <c:v>84.42</c:v>
                </c:pt>
                <c:pt idx="3">
                  <c:v>83.94</c:v>
                </c:pt>
                <c:pt idx="4">
                  <c:v>72.06</c:v>
                </c:pt>
              </c:numCache>
            </c:numRef>
          </c:val>
        </c:ser>
        <c:dLbls>
          <c:showLegendKey val="0"/>
          <c:showVal val="0"/>
          <c:showCatName val="0"/>
          <c:showSerName val="0"/>
          <c:showPercent val="0"/>
          <c:showBubbleSize val="0"/>
        </c:dLbls>
        <c:gapWidth val="150"/>
        <c:axId val="246189464"/>
        <c:axId val="24618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46189464"/>
        <c:axId val="246189856"/>
      </c:lineChart>
      <c:dateAx>
        <c:axId val="246189464"/>
        <c:scaling>
          <c:orientation val="minMax"/>
        </c:scaling>
        <c:delete val="1"/>
        <c:axPos val="b"/>
        <c:numFmt formatCode="ge" sourceLinked="1"/>
        <c:majorTickMark val="none"/>
        <c:minorTickMark val="none"/>
        <c:tickLblPos val="none"/>
        <c:crossAx val="246189856"/>
        <c:crosses val="autoZero"/>
        <c:auto val="1"/>
        <c:lblOffset val="100"/>
        <c:baseTimeUnit val="years"/>
      </c:dateAx>
      <c:valAx>
        <c:axId val="24618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18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368.8</c:v>
                </c:pt>
                <c:pt idx="1">
                  <c:v>179.95</c:v>
                </c:pt>
                <c:pt idx="2">
                  <c:v>199.84</c:v>
                </c:pt>
                <c:pt idx="3">
                  <c:v>200.22</c:v>
                </c:pt>
                <c:pt idx="4">
                  <c:v>244.54</c:v>
                </c:pt>
              </c:numCache>
            </c:numRef>
          </c:val>
        </c:ser>
        <c:dLbls>
          <c:showLegendKey val="0"/>
          <c:showVal val="0"/>
          <c:showCatName val="0"/>
          <c:showSerName val="0"/>
          <c:showPercent val="0"/>
          <c:showBubbleSize val="0"/>
        </c:dLbls>
        <c:gapWidth val="150"/>
        <c:axId val="246191032"/>
        <c:axId val="24619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46191032"/>
        <c:axId val="246191424"/>
      </c:lineChart>
      <c:dateAx>
        <c:axId val="246191032"/>
        <c:scaling>
          <c:orientation val="minMax"/>
        </c:scaling>
        <c:delete val="1"/>
        <c:axPos val="b"/>
        <c:numFmt formatCode="ge" sourceLinked="1"/>
        <c:majorTickMark val="none"/>
        <c:minorTickMark val="none"/>
        <c:tickLblPos val="none"/>
        <c:crossAx val="246191424"/>
        <c:crosses val="autoZero"/>
        <c:auto val="1"/>
        <c:lblOffset val="100"/>
        <c:baseTimeUnit val="years"/>
      </c:dateAx>
      <c:valAx>
        <c:axId val="24619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19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M39"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島根県　邑南町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11489</v>
      </c>
      <c r="AM8" s="64"/>
      <c r="AN8" s="64"/>
      <c r="AO8" s="64"/>
      <c r="AP8" s="64"/>
      <c r="AQ8" s="64"/>
      <c r="AR8" s="64"/>
      <c r="AS8" s="64"/>
      <c r="AT8" s="63">
        <f>データ!S6</f>
        <v>419.29</v>
      </c>
      <c r="AU8" s="63"/>
      <c r="AV8" s="63"/>
      <c r="AW8" s="63"/>
      <c r="AX8" s="63"/>
      <c r="AY8" s="63"/>
      <c r="AZ8" s="63"/>
      <c r="BA8" s="63"/>
      <c r="BB8" s="63">
        <f>データ!T6</f>
        <v>27.4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38.93</v>
      </c>
      <c r="Q10" s="63"/>
      <c r="R10" s="63"/>
      <c r="S10" s="63"/>
      <c r="T10" s="63"/>
      <c r="U10" s="63"/>
      <c r="V10" s="63"/>
      <c r="W10" s="63">
        <f>データ!P6</f>
        <v>100</v>
      </c>
      <c r="X10" s="63"/>
      <c r="Y10" s="63"/>
      <c r="Z10" s="63"/>
      <c r="AA10" s="63"/>
      <c r="AB10" s="63"/>
      <c r="AC10" s="63"/>
      <c r="AD10" s="64">
        <f>データ!Q6</f>
        <v>3240</v>
      </c>
      <c r="AE10" s="64"/>
      <c r="AF10" s="64"/>
      <c r="AG10" s="64"/>
      <c r="AH10" s="64"/>
      <c r="AI10" s="64"/>
      <c r="AJ10" s="64"/>
      <c r="AK10" s="2"/>
      <c r="AL10" s="64">
        <f>データ!U6</f>
        <v>4436</v>
      </c>
      <c r="AM10" s="64"/>
      <c r="AN10" s="64"/>
      <c r="AO10" s="64"/>
      <c r="AP10" s="64"/>
      <c r="AQ10" s="64"/>
      <c r="AR10" s="64"/>
      <c r="AS10" s="64"/>
      <c r="AT10" s="63">
        <f>データ!V6</f>
        <v>2.33</v>
      </c>
      <c r="AU10" s="63"/>
      <c r="AV10" s="63"/>
      <c r="AW10" s="63"/>
      <c r="AX10" s="63"/>
      <c r="AY10" s="63"/>
      <c r="AZ10" s="63"/>
      <c r="BA10" s="63"/>
      <c r="BB10" s="63">
        <f>データ!W6</f>
        <v>1903.86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324493</v>
      </c>
      <c r="D6" s="31">
        <f t="shared" si="3"/>
        <v>47</v>
      </c>
      <c r="E6" s="31">
        <f t="shared" si="3"/>
        <v>17</v>
      </c>
      <c r="F6" s="31">
        <f t="shared" si="3"/>
        <v>5</v>
      </c>
      <c r="G6" s="31">
        <f t="shared" si="3"/>
        <v>0</v>
      </c>
      <c r="H6" s="31" t="str">
        <f t="shared" si="3"/>
        <v>島根県　邑南町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38.93</v>
      </c>
      <c r="P6" s="32">
        <f t="shared" si="3"/>
        <v>100</v>
      </c>
      <c r="Q6" s="32">
        <f t="shared" si="3"/>
        <v>3240</v>
      </c>
      <c r="R6" s="32">
        <f t="shared" si="3"/>
        <v>11489</v>
      </c>
      <c r="S6" s="32">
        <f t="shared" si="3"/>
        <v>419.29</v>
      </c>
      <c r="T6" s="32">
        <f t="shared" si="3"/>
        <v>27.4</v>
      </c>
      <c r="U6" s="32">
        <f t="shared" si="3"/>
        <v>4436</v>
      </c>
      <c r="V6" s="32">
        <f t="shared" si="3"/>
        <v>2.33</v>
      </c>
      <c r="W6" s="32">
        <f t="shared" si="3"/>
        <v>1903.86</v>
      </c>
      <c r="X6" s="33">
        <f>IF(X7="",NA(),X7)</f>
        <v>68.61</v>
      </c>
      <c r="Y6" s="33">
        <f t="shared" ref="Y6:AG6" si="4">IF(Y7="",NA(),Y7)</f>
        <v>69.290000000000006</v>
      </c>
      <c r="Z6" s="33">
        <f t="shared" si="4"/>
        <v>72.27</v>
      </c>
      <c r="AA6" s="33">
        <f t="shared" si="4"/>
        <v>74.739999999999995</v>
      </c>
      <c r="AB6" s="33">
        <f t="shared" si="4"/>
        <v>76.44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1672.71</v>
      </c>
      <c r="BF6" s="33">
        <f t="shared" ref="BF6:BN6" si="7">IF(BF7="",NA(),BF7)</f>
        <v>77.739999999999995</v>
      </c>
      <c r="BG6" s="33">
        <f t="shared" si="7"/>
        <v>70.760000000000005</v>
      </c>
      <c r="BH6" s="33">
        <f t="shared" si="7"/>
        <v>257.75</v>
      </c>
      <c r="BI6" s="33">
        <f t="shared" si="7"/>
        <v>80.790000000000006</v>
      </c>
      <c r="BJ6" s="33">
        <f t="shared" si="7"/>
        <v>1267.26</v>
      </c>
      <c r="BK6" s="33">
        <f t="shared" si="7"/>
        <v>1239.2</v>
      </c>
      <c r="BL6" s="33">
        <f t="shared" si="7"/>
        <v>1197.82</v>
      </c>
      <c r="BM6" s="33">
        <f t="shared" si="7"/>
        <v>1126.77</v>
      </c>
      <c r="BN6" s="33">
        <f t="shared" si="7"/>
        <v>1044.8</v>
      </c>
      <c r="BO6" s="32" t="str">
        <f>IF(BO7="","",IF(BO7="-","【-】","【"&amp;SUBSTITUTE(TEXT(BO7,"#,##0.00"),"-","△")&amp;"】"))</f>
        <v>【992.47】</v>
      </c>
      <c r="BP6" s="33">
        <f>IF(BP7="",NA(),BP7)</f>
        <v>44.07</v>
      </c>
      <c r="BQ6" s="33">
        <f t="shared" ref="BQ6:BY6" si="8">IF(BQ7="",NA(),BQ7)</f>
        <v>88.25</v>
      </c>
      <c r="BR6" s="33">
        <f t="shared" si="8"/>
        <v>84.42</v>
      </c>
      <c r="BS6" s="33">
        <f t="shared" si="8"/>
        <v>83.94</v>
      </c>
      <c r="BT6" s="33">
        <f t="shared" si="8"/>
        <v>72.06</v>
      </c>
      <c r="BU6" s="33">
        <f t="shared" si="8"/>
        <v>53.42</v>
      </c>
      <c r="BV6" s="33">
        <f t="shared" si="8"/>
        <v>51.56</v>
      </c>
      <c r="BW6" s="33">
        <f t="shared" si="8"/>
        <v>51.03</v>
      </c>
      <c r="BX6" s="33">
        <f t="shared" si="8"/>
        <v>50.9</v>
      </c>
      <c r="BY6" s="33">
        <f t="shared" si="8"/>
        <v>50.82</v>
      </c>
      <c r="BZ6" s="32" t="str">
        <f>IF(BZ7="","",IF(BZ7="-","【-】","【"&amp;SUBSTITUTE(TEXT(BZ7,"#,##0.00"),"-","△")&amp;"】"))</f>
        <v>【51.49】</v>
      </c>
      <c r="CA6" s="33">
        <f>IF(CA7="",NA(),CA7)</f>
        <v>368.8</v>
      </c>
      <c r="CB6" s="33">
        <f t="shared" ref="CB6:CJ6" si="9">IF(CB7="",NA(),CB7)</f>
        <v>179.95</v>
      </c>
      <c r="CC6" s="33">
        <f t="shared" si="9"/>
        <v>199.84</v>
      </c>
      <c r="CD6" s="33">
        <f t="shared" si="9"/>
        <v>200.22</v>
      </c>
      <c r="CE6" s="33">
        <f t="shared" si="9"/>
        <v>244.54</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59.11</v>
      </c>
      <c r="CM6" s="33">
        <f t="shared" ref="CM6:CU6" si="10">IF(CM7="",NA(),CM7)</f>
        <v>60.3</v>
      </c>
      <c r="CN6" s="33">
        <f t="shared" si="10"/>
        <v>56.55</v>
      </c>
      <c r="CO6" s="33">
        <f t="shared" si="10"/>
        <v>57.17</v>
      </c>
      <c r="CP6" s="33">
        <f t="shared" si="10"/>
        <v>56.77</v>
      </c>
      <c r="CQ6" s="33">
        <f t="shared" si="10"/>
        <v>54.23</v>
      </c>
      <c r="CR6" s="33">
        <f t="shared" si="10"/>
        <v>55.49</v>
      </c>
      <c r="CS6" s="33">
        <f t="shared" si="10"/>
        <v>54.99</v>
      </c>
      <c r="CT6" s="33">
        <f t="shared" si="10"/>
        <v>54.36</v>
      </c>
      <c r="CU6" s="33">
        <f t="shared" si="10"/>
        <v>53.52</v>
      </c>
      <c r="CV6" s="32" t="str">
        <f>IF(CV7="","",IF(CV7="-","【-】","【"&amp;SUBSTITUTE(TEXT(CV7,"#,##0.00"),"-","△")&amp;"】"))</f>
        <v>【53.65】</v>
      </c>
      <c r="CW6" s="33">
        <f>IF(CW7="",NA(),CW7)</f>
        <v>87.43</v>
      </c>
      <c r="CX6" s="33">
        <f t="shared" ref="CX6:DF6" si="11">IF(CX7="",NA(),CX7)</f>
        <v>88.85</v>
      </c>
      <c r="CY6" s="33">
        <f t="shared" si="11"/>
        <v>88.87</v>
      </c>
      <c r="CZ6" s="33">
        <f t="shared" si="11"/>
        <v>91.54</v>
      </c>
      <c r="DA6" s="33">
        <f t="shared" si="11"/>
        <v>92.92</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324493</v>
      </c>
      <c r="D7" s="35">
        <v>47</v>
      </c>
      <c r="E7" s="35">
        <v>17</v>
      </c>
      <c r="F7" s="35">
        <v>5</v>
      </c>
      <c r="G7" s="35">
        <v>0</v>
      </c>
      <c r="H7" s="35" t="s">
        <v>96</v>
      </c>
      <c r="I7" s="35" t="s">
        <v>97</v>
      </c>
      <c r="J7" s="35" t="s">
        <v>98</v>
      </c>
      <c r="K7" s="35" t="s">
        <v>99</v>
      </c>
      <c r="L7" s="35" t="s">
        <v>100</v>
      </c>
      <c r="M7" s="36" t="s">
        <v>101</v>
      </c>
      <c r="N7" s="36" t="s">
        <v>102</v>
      </c>
      <c r="O7" s="36">
        <v>38.93</v>
      </c>
      <c r="P7" s="36">
        <v>100</v>
      </c>
      <c r="Q7" s="36">
        <v>3240</v>
      </c>
      <c r="R7" s="36">
        <v>11489</v>
      </c>
      <c r="S7" s="36">
        <v>419.29</v>
      </c>
      <c r="T7" s="36">
        <v>27.4</v>
      </c>
      <c r="U7" s="36">
        <v>4436</v>
      </c>
      <c r="V7" s="36">
        <v>2.33</v>
      </c>
      <c r="W7" s="36">
        <v>1903.86</v>
      </c>
      <c r="X7" s="36">
        <v>68.61</v>
      </c>
      <c r="Y7" s="36">
        <v>69.290000000000006</v>
      </c>
      <c r="Z7" s="36">
        <v>72.27</v>
      </c>
      <c r="AA7" s="36">
        <v>74.739999999999995</v>
      </c>
      <c r="AB7" s="36">
        <v>76.44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1672.71</v>
      </c>
      <c r="BF7" s="36">
        <v>77.739999999999995</v>
      </c>
      <c r="BG7" s="36">
        <v>70.760000000000005</v>
      </c>
      <c r="BH7" s="36">
        <v>257.75</v>
      </c>
      <c r="BI7" s="36">
        <v>80.790000000000006</v>
      </c>
      <c r="BJ7" s="36">
        <v>1267.26</v>
      </c>
      <c r="BK7" s="36">
        <v>1239.2</v>
      </c>
      <c r="BL7" s="36">
        <v>1197.82</v>
      </c>
      <c r="BM7" s="36">
        <v>1126.77</v>
      </c>
      <c r="BN7" s="36">
        <v>1044.8</v>
      </c>
      <c r="BO7" s="36">
        <v>992.47</v>
      </c>
      <c r="BP7" s="36">
        <v>44.07</v>
      </c>
      <c r="BQ7" s="36">
        <v>88.25</v>
      </c>
      <c r="BR7" s="36">
        <v>84.42</v>
      </c>
      <c r="BS7" s="36">
        <v>83.94</v>
      </c>
      <c r="BT7" s="36">
        <v>72.06</v>
      </c>
      <c r="BU7" s="36">
        <v>53.42</v>
      </c>
      <c r="BV7" s="36">
        <v>51.56</v>
      </c>
      <c r="BW7" s="36">
        <v>51.03</v>
      </c>
      <c r="BX7" s="36">
        <v>50.9</v>
      </c>
      <c r="BY7" s="36">
        <v>50.82</v>
      </c>
      <c r="BZ7" s="36">
        <v>51.49</v>
      </c>
      <c r="CA7" s="36">
        <v>368.8</v>
      </c>
      <c r="CB7" s="36">
        <v>179.95</v>
      </c>
      <c r="CC7" s="36">
        <v>199.84</v>
      </c>
      <c r="CD7" s="36">
        <v>200.22</v>
      </c>
      <c r="CE7" s="36">
        <v>244.54</v>
      </c>
      <c r="CF7" s="36">
        <v>269.12</v>
      </c>
      <c r="CG7" s="36">
        <v>283.26</v>
      </c>
      <c r="CH7" s="36">
        <v>289.60000000000002</v>
      </c>
      <c r="CI7" s="36">
        <v>293.27</v>
      </c>
      <c r="CJ7" s="36">
        <v>300.52</v>
      </c>
      <c r="CK7" s="36">
        <v>295.10000000000002</v>
      </c>
      <c r="CL7" s="36">
        <v>59.11</v>
      </c>
      <c r="CM7" s="36">
        <v>60.3</v>
      </c>
      <c r="CN7" s="36">
        <v>56.55</v>
      </c>
      <c r="CO7" s="36">
        <v>57.17</v>
      </c>
      <c r="CP7" s="36">
        <v>56.77</v>
      </c>
      <c r="CQ7" s="36">
        <v>54.23</v>
      </c>
      <c r="CR7" s="36">
        <v>55.49</v>
      </c>
      <c r="CS7" s="36">
        <v>54.99</v>
      </c>
      <c r="CT7" s="36">
        <v>54.36</v>
      </c>
      <c r="CU7" s="36">
        <v>53.52</v>
      </c>
      <c r="CV7" s="36">
        <v>53.65</v>
      </c>
      <c r="CW7" s="36">
        <v>87.43</v>
      </c>
      <c r="CX7" s="36">
        <v>88.85</v>
      </c>
      <c r="CY7" s="36">
        <v>88.87</v>
      </c>
      <c r="CZ7" s="36">
        <v>91.54</v>
      </c>
      <c r="DA7" s="36">
        <v>92.92</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ohnan-gesui</cp:lastModifiedBy>
  <cp:lastPrinted>2016-02-04T02:42:41Z</cp:lastPrinted>
  <dcterms:created xsi:type="dcterms:W3CDTF">2016-01-14T11:03:26Z</dcterms:created>
  <dcterms:modified xsi:type="dcterms:W3CDTF">2016-02-04T05:13:42Z</dcterms:modified>
  <cp:category/>
</cp:coreProperties>
</file>