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Ohnansv\各課共通\11水道課\H27_水道課フォルダ\05_下水道総務\05_統計\H27\x2\28-02-05　（お知らせ）「経営比較分析表」について\提出\"/>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<sst xmlns="http://schemas.openxmlformats.org/spreadsheetml/2006/main" count="221" uniqueCount="111">
  <si>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</si>
  <si>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</si>
  <si>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</si>
  <si>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</si>
  <si>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</si>
  <si>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</si>
  <si>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</si>
  <si>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</si>
  <si>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</si>
  <si>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</si>
  <si>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</si>
  <si>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</si>
  <si>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</si>
  <si>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</si>
  <si>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</si>
  <si>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</si>
  <si>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</si>
  <si>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</si>
  <si>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</si>
  <si>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</si>
  <si>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</si>
  <si>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</si>
  <si>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</si>
  <si>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</si>
  <si>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</si>
  <si>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</si>
  <si>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</si>
  <si>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</si>
  <si>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</si>
  <si>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</si>
  <si>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</si>
  <si>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</si>
  <si>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</si>
  <si>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</si>
  <si>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</si>
  <si>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</si>
  <si>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</si>
  <si>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</si>
  <si>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</si>
  <si>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</si>
  <si>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</si>
  <si>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</si>
  <si>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</si>
  <si>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</si>
  <si>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</si>
  <si>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</si>
  <si>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</si>
  <si>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</si>
  <si>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</si>
  <si>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</si>
  <si>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</si>
  <si>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</si>
  <si>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</si>
  <si>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</si>
  <si>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</si>
  <si>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</si>
  <si>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</si>
  <si>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</si>
  <si>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</si>
  <si>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</si>
  <si>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</si>
  <si>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</si>
  <si>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</si>
  <si>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</si>
  <si>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</si>
  <si>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</si>
  <si>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</si>
  <si>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</si>
  <si>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</si>
  <si>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</si>
  <si>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</si>
  <si>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</si>
  <si>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</si>
  <si>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</si>
  <si>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</si>
  <si>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</si>
  <si>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</si>
  <si>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</si>
  <si>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</si>
  <si>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</si>
  <si>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</si>
  <si>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</si>
  <si>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</si>
  <si>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</si>
  <si>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</si>
  <si>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</si>
  <si>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</si>
  <si>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</si>
  <si>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</si>
  <si>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</si>
  <si>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</si>
  <si>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</si>
  <si>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</si>
  <si>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</si>
  <si>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</si>
  <si>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</si>
  <si>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島根県　邑南町</t>
  </si>
  <si>
    <t>法非適用</t>
  </si>
  <si>
    <t>下水道事業</t>
  </si>
  <si>
    <t>簡易排水</t>
  </si>
  <si>
    <t>J2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</si>
  <si>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</si>
  <si>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</si>
  <si>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</si>
  <si>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</si>
  <si>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</si>
  <si>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</si>
  <si>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</si>
  <si>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本町の簡易排水処理施設は2処理区有り、平成9年14年の供用開始である。
　事業投資に要した企業債は、償還により残高削減が進んでいる。
　汚水処理原価については施設の修繕及び更新改築等の費用が目立っておらず、類似団体と比較しても低い状態にある。
また収益的収支に関しては年度により増減があるが、増加傾向にある。
　水洗化率について類似団体と比較して低いため、接続勧奨を行うなど、簡易排水処理施設への接続促進を今後も進める必要がある。
　なお今後は、少子高齢化や自然減等による人口減少により下水道使用料が減少に転じると予想できるため、収益の安定的確保が課題である。</t>
    <rPh sb="1" eb="3">
      <t>ホンチョウ</t>
    </rPh>
    <rPh sb="4" eb="6">
      <t>カンイ</t>
    </rPh>
    <rPh sb="6" eb="8">
      <t>ハイスイ</t>
    </rPh>
    <rPh sb="8" eb="10">
      <t>ショリ</t>
    </rPh>
    <rPh sb="10" eb="12">
      <t>シセツ</t>
    </rPh>
    <rPh sb="14" eb="16">
      <t>ショリ</t>
    </rPh>
    <rPh sb="16" eb="17">
      <t>ク</t>
    </rPh>
    <rPh sb="17" eb="18">
      <t>アリ</t>
    </rPh>
    <rPh sb="20" eb="22">
      <t>ヘイセイ</t>
    </rPh>
    <rPh sb="23" eb="24">
      <t>ネン</t>
    </rPh>
    <rPh sb="26" eb="27">
      <t>ネン</t>
    </rPh>
    <rPh sb="28" eb="30">
      <t>キョウヨウ</t>
    </rPh>
    <rPh sb="30" eb="32">
      <t>カイシ</t>
    </rPh>
    <rPh sb="38" eb="40">
      <t>ジギョウ</t>
    </rPh>
    <rPh sb="40" eb="42">
      <t>トウシ</t>
    </rPh>
    <rPh sb="43" eb="44">
      <t>ヨウ</t>
    </rPh>
    <rPh sb="46" eb="48">
      <t>キギョウ</t>
    </rPh>
    <rPh sb="48" eb="49">
      <t>サイ</t>
    </rPh>
    <rPh sb="51" eb="53">
      <t>ショウカン</t>
    </rPh>
    <rPh sb="56" eb="58">
      <t>ザンダカ</t>
    </rPh>
    <rPh sb="58" eb="60">
      <t>サクゲン</t>
    </rPh>
    <rPh sb="61" eb="62">
      <t>スス</t>
    </rPh>
    <rPh sb="69" eb="71">
      <t>オスイ</t>
    </rPh>
    <rPh sb="71" eb="73">
      <t>ショリ</t>
    </rPh>
    <rPh sb="73" eb="75">
      <t>ゲンカ</t>
    </rPh>
    <rPh sb="80" eb="82">
      <t>シセツ</t>
    </rPh>
    <rPh sb="83" eb="85">
      <t>シュウゼン</t>
    </rPh>
    <rPh sb="85" eb="86">
      <t>オヨ</t>
    </rPh>
    <rPh sb="87" eb="89">
      <t>コウシン</t>
    </rPh>
    <rPh sb="89" eb="91">
      <t>カイチク</t>
    </rPh>
    <rPh sb="91" eb="92">
      <t>トウ</t>
    </rPh>
    <rPh sb="93" eb="95">
      <t>ヒヨウ</t>
    </rPh>
    <rPh sb="96" eb="98">
      <t>メダ</t>
    </rPh>
    <rPh sb="104" eb="106">
      <t>ルイジ</t>
    </rPh>
    <rPh sb="106" eb="108">
      <t>ダンタイ</t>
    </rPh>
    <rPh sb="109" eb="111">
      <t>ヒカク</t>
    </rPh>
    <rPh sb="114" eb="115">
      <t>ヒク</t>
    </rPh>
    <rPh sb="116" eb="118">
      <t>ジョウタイ</t>
    </rPh>
    <rPh sb="125" eb="128">
      <t>シュウエキテキ</t>
    </rPh>
    <rPh sb="128" eb="130">
      <t>シュウシ</t>
    </rPh>
    <rPh sb="131" eb="132">
      <t>カン</t>
    </rPh>
    <rPh sb="135" eb="137">
      <t>ネンド</t>
    </rPh>
    <rPh sb="140" eb="142">
      <t>ゾウゲン</t>
    </rPh>
    <rPh sb="147" eb="149">
      <t>ゾウカ</t>
    </rPh>
    <rPh sb="149" eb="151">
      <t>ケイコウ</t>
    </rPh>
    <rPh sb="157" eb="160">
      <t>スイセンカ</t>
    </rPh>
    <rPh sb="160" eb="161">
      <t>リツ</t>
    </rPh>
    <rPh sb="165" eb="167">
      <t>ルイジ</t>
    </rPh>
    <rPh sb="167" eb="169">
      <t>ダンタイ</t>
    </rPh>
    <rPh sb="170" eb="172">
      <t>ヒカク</t>
    </rPh>
    <rPh sb="174" eb="175">
      <t>ヒク</t>
    </rPh>
    <rPh sb="179" eb="181">
      <t>セツゾク</t>
    </rPh>
    <rPh sb="181" eb="183">
      <t>カンショウ</t>
    </rPh>
    <rPh sb="184" eb="185">
      <t>オコナ</t>
    </rPh>
    <rPh sb="189" eb="191">
      <t>カンイ</t>
    </rPh>
    <rPh sb="191" eb="193">
      <t>ハイスイ</t>
    </rPh>
    <rPh sb="193" eb="195">
      <t>ショリ</t>
    </rPh>
    <rPh sb="195" eb="197">
      <t>シセツ</t>
    </rPh>
    <rPh sb="199" eb="201">
      <t>セツゾク</t>
    </rPh>
    <rPh sb="201" eb="203">
      <t>ソクシン</t>
    </rPh>
    <rPh sb="204" eb="206">
      <t>コンゴ</t>
    </rPh>
    <rPh sb="207" eb="208">
      <t>スス</t>
    </rPh>
    <rPh sb="210" eb="212">
      <t>ヒツヨウ</t>
    </rPh>
    <rPh sb="220" eb="222">
      <t>コンゴ</t>
    </rPh>
    <rPh sb="224" eb="226">
      <t>ショウシ</t>
    </rPh>
    <rPh sb="226" eb="229">
      <t>コウレイカ</t>
    </rPh>
    <rPh sb="230" eb="233">
      <t>シゼンゲン</t>
    </rPh>
    <rPh sb="233" eb="234">
      <t>ナド</t>
    </rPh>
    <rPh sb="237" eb="239">
      <t>ジンコウ</t>
    </rPh>
    <rPh sb="239" eb="241">
      <t>ゲンショウ</t>
    </rPh>
    <rPh sb="244" eb="247">
      <t>ゲスイドウ</t>
    </rPh>
    <rPh sb="247" eb="250">
      <t>シヨウリョウ</t>
    </rPh>
    <rPh sb="251" eb="253">
      <t>ゲンショウ</t>
    </rPh>
    <rPh sb="254" eb="255">
      <t>テン</t>
    </rPh>
    <rPh sb="258" eb="260">
      <t>ヨソウ</t>
    </rPh>
    <rPh sb="266" eb="268">
      <t>シュウエキ</t>
    </rPh>
    <rPh sb="269" eb="272">
      <t>アンテイテキ</t>
    </rPh>
    <rPh sb="272" eb="274">
      <t>カクホ</t>
    </rPh>
    <rPh sb="275" eb="277">
      <t>カダイ</t>
    </rPh>
    <phoneticPr fontId="4"/>
  </si>
  <si>
    <t>　2処理区のうち大原処理区は供用開始後18年を経過していることから、維持修繕に関する費用が増加する傾向にある。
なお管渠の平均年齢は16年で、判断の目安となる20年を超える管渠はない。
　現在、維持管理委託によって施設の状態を把握することで異常に対して早目の対策を施すことで、維持修繕費を抑えるようにしている。</t>
    <rPh sb="2" eb="4">
      <t>ショリ</t>
    </rPh>
    <rPh sb="4" eb="5">
      <t>ク</t>
    </rPh>
    <rPh sb="8" eb="10">
      <t>オオハラ</t>
    </rPh>
    <rPh sb="10" eb="12">
      <t>ショリ</t>
    </rPh>
    <rPh sb="12" eb="13">
      <t>ク</t>
    </rPh>
    <rPh sb="14" eb="16">
      <t>キョウヨウ</t>
    </rPh>
    <rPh sb="16" eb="18">
      <t>カイシ</t>
    </rPh>
    <rPh sb="18" eb="19">
      <t>ゴ</t>
    </rPh>
    <rPh sb="21" eb="22">
      <t>ネン</t>
    </rPh>
    <rPh sb="23" eb="25">
      <t>ケイカ</t>
    </rPh>
    <rPh sb="34" eb="36">
      <t>イジ</t>
    </rPh>
    <rPh sb="36" eb="38">
      <t>シュウゼン</t>
    </rPh>
    <rPh sb="39" eb="40">
      <t>カン</t>
    </rPh>
    <rPh sb="42" eb="44">
      <t>ヒヨウ</t>
    </rPh>
    <rPh sb="45" eb="47">
      <t>ゾウカ</t>
    </rPh>
    <rPh sb="49" eb="51">
      <t>ケイコウ</t>
    </rPh>
    <rPh sb="58" eb="60">
      <t>カンキョ</t>
    </rPh>
    <rPh sb="61" eb="63">
      <t>ヘイキン</t>
    </rPh>
    <rPh sb="63" eb="65">
      <t>ネンレイ</t>
    </rPh>
    <rPh sb="68" eb="69">
      <t>ネン</t>
    </rPh>
    <rPh sb="71" eb="73">
      <t>ハンダン</t>
    </rPh>
    <rPh sb="74" eb="76">
      <t>メヤス</t>
    </rPh>
    <rPh sb="81" eb="82">
      <t>ネン</t>
    </rPh>
    <rPh sb="83" eb="84">
      <t>コ</t>
    </rPh>
    <rPh sb="86" eb="88">
      <t>カンキョ</t>
    </rPh>
    <rPh sb="94" eb="96">
      <t>ゲンザイ</t>
    </rPh>
    <rPh sb="97" eb="99">
      <t>イジ</t>
    </rPh>
    <rPh sb="99" eb="101">
      <t>カンリ</t>
    </rPh>
    <rPh sb="101" eb="103">
      <t>イタク</t>
    </rPh>
    <rPh sb="107" eb="109">
      <t>シセツ</t>
    </rPh>
    <rPh sb="110" eb="112">
      <t>ジョウタイ</t>
    </rPh>
    <rPh sb="113" eb="115">
      <t>ハアク</t>
    </rPh>
    <rPh sb="120" eb="122">
      <t>イジョウ</t>
    </rPh>
    <rPh sb="123" eb="124">
      <t>タイ</t>
    </rPh>
    <rPh sb="126" eb="128">
      <t>ハヤメ</t>
    </rPh>
    <rPh sb="129" eb="131">
      <t>タイサク</t>
    </rPh>
    <rPh sb="132" eb="133">
      <t>ホドコ</t>
    </rPh>
    <rPh sb="138" eb="140">
      <t>イジ</t>
    </rPh>
    <rPh sb="140" eb="143">
      <t>シュウゼンヒ</t>
    </rPh>
    <rPh sb="144" eb="145">
      <t>オサ</t>
    </rPh>
    <phoneticPr fontId="4"/>
  </si>
  <si>
    <t>　水洗化率向上のため、接続勧奨を行うなど、収益の安定的確保を図るほか、今後は老朽化により維持・更新費用等の増加が予想されるため、施設の長寿命化を含めた計画的・効率的な管理に努めることが必要である。
　また、機器の修繕や更新、汚泥処理等も含めた包括的な委託化の研究など経営の効率化について検討することや、有収水量の実態把握についても進める必要がある。
　なお、下水道使用料に対しては、安定した事業経営を維持するための、適正な資産維持費の織込み等を含めた今後の在り方を研究する必要がある。</t>
    <rPh sb="1" eb="4">
      <t>スイセンカ</t>
    </rPh>
    <rPh sb="4" eb="5">
      <t>リツ</t>
    </rPh>
    <rPh sb="5" eb="7">
      <t>コウジョウ</t>
    </rPh>
    <rPh sb="11" eb="13">
      <t>セツゾク</t>
    </rPh>
    <rPh sb="13" eb="15">
      <t>カンショウ</t>
    </rPh>
    <rPh sb="16" eb="17">
      <t>オコナ</t>
    </rPh>
    <rPh sb="21" eb="23">
      <t>シュウエキ</t>
    </rPh>
    <rPh sb="24" eb="27">
      <t>アンテイテキ</t>
    </rPh>
    <rPh sb="27" eb="29">
      <t>カクホ</t>
    </rPh>
    <rPh sb="30" eb="31">
      <t>ハカ</t>
    </rPh>
    <rPh sb="35" eb="37">
      <t>コンゴ</t>
    </rPh>
    <rPh sb="38" eb="41">
      <t>ロウキュウカ</t>
    </rPh>
    <rPh sb="44" eb="46">
      <t>イジ</t>
    </rPh>
    <rPh sb="47" eb="49">
      <t>コウシン</t>
    </rPh>
    <rPh sb="49" eb="51">
      <t>ヒヨウ</t>
    </rPh>
    <rPh sb="51" eb="52">
      <t>トウ</t>
    </rPh>
    <rPh sb="53" eb="55">
      <t>ゾウカ</t>
    </rPh>
    <rPh sb="56" eb="58">
      <t>ヨソウ</t>
    </rPh>
    <rPh sb="64" eb="66">
      <t>シセツ</t>
    </rPh>
    <rPh sb="67" eb="68">
      <t>チョウ</t>
    </rPh>
    <rPh sb="68" eb="71">
      <t>ジュミョウカ</t>
    </rPh>
    <rPh sb="72" eb="73">
      <t>フク</t>
    </rPh>
    <rPh sb="75" eb="78">
      <t>ケイカクテキ</t>
    </rPh>
    <rPh sb="79" eb="82">
      <t>コウリツテキ</t>
    </rPh>
    <rPh sb="83" eb="85">
      <t>カンリ</t>
    </rPh>
    <rPh sb="86" eb="87">
      <t>ツト</t>
    </rPh>
    <rPh sb="92" eb="94">
      <t>ヒツヨウ</t>
    </rPh>
    <rPh sb="103" eb="105">
      <t>キキ</t>
    </rPh>
    <rPh sb="106" eb="108">
      <t>シュウゼン</t>
    </rPh>
    <rPh sb="109" eb="111">
      <t>コウシン</t>
    </rPh>
    <rPh sb="112" eb="114">
      <t>オデイ</t>
    </rPh>
    <rPh sb="114" eb="116">
      <t>ショリ</t>
    </rPh>
    <rPh sb="116" eb="117">
      <t>トウ</t>
    </rPh>
    <rPh sb="118" eb="119">
      <t>フク</t>
    </rPh>
    <rPh sb="121" eb="124">
      <t>ホウカツテキ</t>
    </rPh>
    <rPh sb="125" eb="128">
      <t>イタクカ</t>
    </rPh>
    <rPh sb="129" eb="131">
      <t>ケンキュウ</t>
    </rPh>
    <rPh sb="133" eb="135">
      <t>ケイエイ</t>
    </rPh>
    <rPh sb="136" eb="139">
      <t>コウリツカ</t>
    </rPh>
    <rPh sb="143" eb="145">
      <t>ケントウ</t>
    </rPh>
    <rPh sb="151" eb="152">
      <t>ユウ</t>
    </rPh>
    <rPh sb="152" eb="155">
      <t>シュウスイリョウ</t>
    </rPh>
    <rPh sb="156" eb="158">
      <t>ジッタイ</t>
    </rPh>
    <rPh sb="158" eb="160">
      <t>ハアク</t>
    </rPh>
    <rPh sb="165" eb="166">
      <t>スス</t>
    </rPh>
    <rPh sb="168" eb="170">
      <t>ヒツヨウ</t>
    </rPh>
    <rPh sb="179" eb="182">
      <t>ゲスイドウ</t>
    </rPh>
    <rPh sb="182" eb="185">
      <t>シヨウリョウ</t>
    </rPh>
    <rPh sb="186" eb="187">
      <t>タイ</t>
    </rPh>
    <rPh sb="191" eb="193">
      <t>アンテイ</t>
    </rPh>
    <rPh sb="195" eb="197">
      <t>ジギョウ</t>
    </rPh>
    <rPh sb="197" eb="199">
      <t>ケイエイ</t>
    </rPh>
    <rPh sb="200" eb="202">
      <t>イジ</t>
    </rPh>
    <rPh sb="208" eb="210">
      <t>テキセイ</t>
    </rPh>
    <rPh sb="211" eb="213">
      <t>シサン</t>
    </rPh>
    <rPh sb="213" eb="216">
      <t>イジヒ</t>
    </rPh>
    <rPh sb="217" eb="219">
      <t>オリコ</t>
    </rPh>
    <rPh sb="220" eb="221">
      <t>ナド</t>
    </rPh>
    <rPh sb="222" eb="223">
      <t>フク</t>
    </rPh>
    <rPh sb="225" eb="227">
      <t>コンゴ</t>
    </rPh>
    <rPh sb="228" eb="229">
      <t>ア</t>
    </rPh>
    <rPh sb="230" eb="231">
      <t>カタ</t>
    </rPh>
    <rPh sb="232" eb="234">
      <t>ケンキュウ</t>
    </rPh>
    <rPh sb="236" eb="23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</si>
</sst>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4629776"/>
        <c:axId val="124631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24629776"/>
        <c:axId val="124631952"/>
      </c:lineChart>
      <c:dateAx>
        <c:axId val="124629776"/>
        <c:scaling>
          <c:orientation val="minMax"/>
        </c:scaling>
        <c:delete val="1"/>
        <c:axPos val="b"/>
        <c:numFmt formatCode="ge" sourceLinked="1"/>
        <c:majorTickMark val="none"/>
        <c:minorTickMark val="none"/>
        <c:tickLblPos val="none"/>
        <c:crossAx val="124631952"/>
        <c:crosses val="autoZero"/>
        <c:auto val="1"/>
        <c:lblOffset val="100"/>
        <c:baseTimeUnit val="years"/>
      </c:dateAx>
      <c:valAx>
        <c:axId val="124631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629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33.33</c:v>
                </c:pt>
                <c:pt idx="1">
                  <c:v>33.33</c:v>
                </c:pt>
                <c:pt idx="2">
                  <c:v>33.33</c:v>
                </c:pt>
                <c:pt idx="3">
                  <c:v>33.33</c:v>
                </c:pt>
                <c:pt idx="4">
                  <c:v>33.33</c:v>
                </c:pt>
              </c:numCache>
            </c:numRef>
          </c:val>
        </c:ser>
        <c:dLbls>
          <c:showLegendKey val="0"/>
          <c:showVal val="0"/>
          <c:showCatName val="0"/>
          <c:showSerName val="0"/>
          <c:showPercent val="0"/>
          <c:showBubbleSize val="0"/>
        </c:dLbls>
        <c:gapWidth val="150"/>
        <c:axId val="162966000"/>
        <c:axId val="162966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35.619999999999997</c:v>
                </c:pt>
                <c:pt idx="1">
                  <c:v>46.9</c:v>
                </c:pt>
                <c:pt idx="2">
                  <c:v>28.09</c:v>
                </c:pt>
                <c:pt idx="3">
                  <c:v>28.6</c:v>
                </c:pt>
                <c:pt idx="4">
                  <c:v>28.81</c:v>
                </c:pt>
              </c:numCache>
            </c:numRef>
          </c:val>
          <c:smooth val="0"/>
        </c:ser>
        <c:dLbls>
          <c:showLegendKey val="0"/>
          <c:showVal val="0"/>
          <c:showCatName val="0"/>
          <c:showSerName val="0"/>
          <c:showPercent val="0"/>
          <c:showBubbleSize val="0"/>
        </c:dLbls>
        <c:marker val="1"/>
        <c:smooth val="0"/>
        <c:axId val="162966000"/>
        <c:axId val="162966392"/>
      </c:lineChart>
      <c:dateAx>
        <c:axId val="162966000"/>
        <c:scaling>
          <c:orientation val="minMax"/>
        </c:scaling>
        <c:delete val="1"/>
        <c:axPos val="b"/>
        <c:numFmt formatCode="ge" sourceLinked="1"/>
        <c:majorTickMark val="none"/>
        <c:minorTickMark val="none"/>
        <c:tickLblPos val="none"/>
        <c:crossAx val="162966392"/>
        <c:crosses val="autoZero"/>
        <c:auto val="1"/>
        <c:lblOffset val="100"/>
        <c:baseTimeUnit val="years"/>
      </c:dateAx>
      <c:valAx>
        <c:axId val="162966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96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87.5</c:v>
                </c:pt>
                <c:pt idx="1">
                  <c:v>88.89</c:v>
                </c:pt>
                <c:pt idx="2">
                  <c:v>83.56</c:v>
                </c:pt>
                <c:pt idx="3">
                  <c:v>84.72</c:v>
                </c:pt>
                <c:pt idx="4">
                  <c:v>88.73</c:v>
                </c:pt>
              </c:numCache>
            </c:numRef>
          </c:val>
        </c:ser>
        <c:dLbls>
          <c:showLegendKey val="0"/>
          <c:showVal val="0"/>
          <c:showCatName val="0"/>
          <c:showSerName val="0"/>
          <c:showPercent val="0"/>
          <c:showBubbleSize val="0"/>
        </c:dLbls>
        <c:gapWidth val="150"/>
        <c:axId val="162967568"/>
        <c:axId val="162967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89.93</c:v>
                </c:pt>
                <c:pt idx="1">
                  <c:v>89.7</c:v>
                </c:pt>
                <c:pt idx="2">
                  <c:v>95.31</c:v>
                </c:pt>
                <c:pt idx="3">
                  <c:v>95.3</c:v>
                </c:pt>
                <c:pt idx="4">
                  <c:v>95.8</c:v>
                </c:pt>
              </c:numCache>
            </c:numRef>
          </c:val>
          <c:smooth val="0"/>
        </c:ser>
        <c:dLbls>
          <c:showLegendKey val="0"/>
          <c:showVal val="0"/>
          <c:showCatName val="0"/>
          <c:showSerName val="0"/>
          <c:showPercent val="0"/>
          <c:showBubbleSize val="0"/>
        </c:dLbls>
        <c:marker val="1"/>
        <c:smooth val="0"/>
        <c:axId val="162967568"/>
        <c:axId val="162967960"/>
      </c:lineChart>
      <c:dateAx>
        <c:axId val="162967568"/>
        <c:scaling>
          <c:orientation val="minMax"/>
        </c:scaling>
        <c:delete val="1"/>
        <c:axPos val="b"/>
        <c:numFmt formatCode="ge" sourceLinked="1"/>
        <c:majorTickMark val="none"/>
        <c:minorTickMark val="none"/>
        <c:tickLblPos val="none"/>
        <c:crossAx val="162967960"/>
        <c:crosses val="autoZero"/>
        <c:auto val="1"/>
        <c:lblOffset val="100"/>
        <c:baseTimeUnit val="years"/>
      </c:dateAx>
      <c:valAx>
        <c:axId val="162967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967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64.069999999999993</c:v>
                </c:pt>
                <c:pt idx="1">
                  <c:v>60.59</c:v>
                </c:pt>
                <c:pt idx="2">
                  <c:v>63.36</c:v>
                </c:pt>
                <c:pt idx="3">
                  <c:v>62.17</c:v>
                </c:pt>
                <c:pt idx="4">
                  <c:v>66.23</c:v>
                </c:pt>
              </c:numCache>
            </c:numRef>
          </c:val>
        </c:ser>
        <c:dLbls>
          <c:showLegendKey val="0"/>
          <c:showVal val="0"/>
          <c:showCatName val="0"/>
          <c:showSerName val="0"/>
          <c:showPercent val="0"/>
          <c:showBubbleSize val="0"/>
        </c:dLbls>
        <c:gapWidth val="150"/>
        <c:axId val="162721296"/>
        <c:axId val="162676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2721296"/>
        <c:axId val="162676784"/>
      </c:lineChart>
      <c:dateAx>
        <c:axId val="162721296"/>
        <c:scaling>
          <c:orientation val="minMax"/>
        </c:scaling>
        <c:delete val="1"/>
        <c:axPos val="b"/>
        <c:numFmt formatCode="ge" sourceLinked="1"/>
        <c:majorTickMark val="none"/>
        <c:minorTickMark val="none"/>
        <c:tickLblPos val="none"/>
        <c:crossAx val="162676784"/>
        <c:crosses val="autoZero"/>
        <c:auto val="1"/>
        <c:lblOffset val="100"/>
        <c:baseTimeUnit val="years"/>
      </c:dateAx>
      <c:valAx>
        <c:axId val="16267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721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2660344"/>
        <c:axId val="162717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2660344"/>
        <c:axId val="162717896"/>
      </c:lineChart>
      <c:dateAx>
        <c:axId val="162660344"/>
        <c:scaling>
          <c:orientation val="minMax"/>
        </c:scaling>
        <c:delete val="1"/>
        <c:axPos val="b"/>
        <c:numFmt formatCode="ge" sourceLinked="1"/>
        <c:majorTickMark val="none"/>
        <c:minorTickMark val="none"/>
        <c:tickLblPos val="none"/>
        <c:crossAx val="162717896"/>
        <c:crosses val="autoZero"/>
        <c:auto val="1"/>
        <c:lblOffset val="100"/>
        <c:baseTimeUnit val="years"/>
      </c:dateAx>
      <c:valAx>
        <c:axId val="162717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660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2459600"/>
        <c:axId val="162459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2459600"/>
        <c:axId val="162459992"/>
      </c:lineChart>
      <c:dateAx>
        <c:axId val="162459600"/>
        <c:scaling>
          <c:orientation val="minMax"/>
        </c:scaling>
        <c:delete val="1"/>
        <c:axPos val="b"/>
        <c:numFmt formatCode="ge" sourceLinked="1"/>
        <c:majorTickMark val="none"/>
        <c:minorTickMark val="none"/>
        <c:tickLblPos val="none"/>
        <c:crossAx val="162459992"/>
        <c:crosses val="autoZero"/>
        <c:auto val="1"/>
        <c:lblOffset val="100"/>
        <c:baseTimeUnit val="years"/>
      </c:dateAx>
      <c:valAx>
        <c:axId val="162459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45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2461168"/>
        <c:axId val="162461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2461168"/>
        <c:axId val="162461560"/>
      </c:lineChart>
      <c:dateAx>
        <c:axId val="162461168"/>
        <c:scaling>
          <c:orientation val="minMax"/>
        </c:scaling>
        <c:delete val="1"/>
        <c:axPos val="b"/>
        <c:numFmt formatCode="ge" sourceLinked="1"/>
        <c:majorTickMark val="none"/>
        <c:minorTickMark val="none"/>
        <c:tickLblPos val="none"/>
        <c:crossAx val="162461560"/>
        <c:crosses val="autoZero"/>
        <c:auto val="1"/>
        <c:lblOffset val="100"/>
        <c:baseTimeUnit val="years"/>
      </c:dateAx>
      <c:valAx>
        <c:axId val="162461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46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2462736"/>
        <c:axId val="162463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2462736"/>
        <c:axId val="162463128"/>
      </c:lineChart>
      <c:dateAx>
        <c:axId val="162462736"/>
        <c:scaling>
          <c:orientation val="minMax"/>
        </c:scaling>
        <c:delete val="1"/>
        <c:axPos val="b"/>
        <c:numFmt formatCode="ge" sourceLinked="1"/>
        <c:majorTickMark val="none"/>
        <c:minorTickMark val="none"/>
        <c:tickLblPos val="none"/>
        <c:crossAx val="162463128"/>
        <c:crosses val="autoZero"/>
        <c:auto val="1"/>
        <c:lblOffset val="100"/>
        <c:baseTimeUnit val="years"/>
      </c:dateAx>
      <c:valAx>
        <c:axId val="162463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46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1556.93</c:v>
                </c:pt>
                <c:pt idx="1">
                  <c:v>54.29</c:v>
                </c:pt>
                <c:pt idx="2">
                  <c:v>68.489999999999995</c:v>
                </c:pt>
                <c:pt idx="3">
                  <c:v>230.7</c:v>
                </c:pt>
                <c:pt idx="4" formatCode="#,##0.00;&quot;△&quot;#,##0.00">
                  <c:v>0</c:v>
                </c:pt>
              </c:numCache>
            </c:numRef>
          </c:val>
        </c:ser>
        <c:dLbls>
          <c:showLegendKey val="0"/>
          <c:showVal val="0"/>
          <c:showCatName val="0"/>
          <c:showSerName val="0"/>
          <c:showPercent val="0"/>
          <c:showBubbleSize val="0"/>
        </c:dLbls>
        <c:gapWidth val="150"/>
        <c:axId val="163046960"/>
        <c:axId val="163047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717.41</c:v>
                </c:pt>
                <c:pt idx="1">
                  <c:v>383.32</c:v>
                </c:pt>
                <c:pt idx="2">
                  <c:v>195.18</c:v>
                </c:pt>
                <c:pt idx="3">
                  <c:v>183.02</c:v>
                </c:pt>
                <c:pt idx="4">
                  <c:v>163.30000000000001</c:v>
                </c:pt>
              </c:numCache>
            </c:numRef>
          </c:val>
          <c:smooth val="0"/>
        </c:ser>
        <c:dLbls>
          <c:showLegendKey val="0"/>
          <c:showVal val="0"/>
          <c:showCatName val="0"/>
          <c:showSerName val="0"/>
          <c:showPercent val="0"/>
          <c:showBubbleSize val="0"/>
        </c:dLbls>
        <c:marker val="1"/>
        <c:smooth val="0"/>
        <c:axId val="163046960"/>
        <c:axId val="163047352"/>
      </c:lineChart>
      <c:dateAx>
        <c:axId val="163046960"/>
        <c:scaling>
          <c:orientation val="minMax"/>
        </c:scaling>
        <c:delete val="1"/>
        <c:axPos val="b"/>
        <c:numFmt formatCode="ge" sourceLinked="1"/>
        <c:majorTickMark val="none"/>
        <c:minorTickMark val="none"/>
        <c:tickLblPos val="none"/>
        <c:crossAx val="163047352"/>
        <c:crosses val="autoZero"/>
        <c:auto val="1"/>
        <c:lblOffset val="100"/>
        <c:baseTimeUnit val="years"/>
      </c:dateAx>
      <c:valAx>
        <c:axId val="163047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04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100</c:v>
                </c:pt>
                <c:pt idx="1">
                  <c:v>85.48</c:v>
                </c:pt>
                <c:pt idx="2">
                  <c:v>100</c:v>
                </c:pt>
                <c:pt idx="3">
                  <c:v>100</c:v>
                </c:pt>
                <c:pt idx="4">
                  <c:v>82.79</c:v>
                </c:pt>
              </c:numCache>
            </c:numRef>
          </c:val>
        </c:ser>
        <c:dLbls>
          <c:showLegendKey val="0"/>
          <c:showVal val="0"/>
          <c:showCatName val="0"/>
          <c:showSerName val="0"/>
          <c:showPercent val="0"/>
          <c:showBubbleSize val="0"/>
        </c:dLbls>
        <c:gapWidth val="150"/>
        <c:axId val="163048528"/>
        <c:axId val="163048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45.72</c:v>
                </c:pt>
                <c:pt idx="1">
                  <c:v>53.23</c:v>
                </c:pt>
                <c:pt idx="2">
                  <c:v>43.42</c:v>
                </c:pt>
                <c:pt idx="3">
                  <c:v>41.25</c:v>
                </c:pt>
                <c:pt idx="4">
                  <c:v>39.99</c:v>
                </c:pt>
              </c:numCache>
            </c:numRef>
          </c:val>
          <c:smooth val="0"/>
        </c:ser>
        <c:dLbls>
          <c:showLegendKey val="0"/>
          <c:showVal val="0"/>
          <c:showCatName val="0"/>
          <c:showSerName val="0"/>
          <c:showPercent val="0"/>
          <c:showBubbleSize val="0"/>
        </c:dLbls>
        <c:marker val="1"/>
        <c:smooth val="0"/>
        <c:axId val="163048528"/>
        <c:axId val="163048920"/>
      </c:lineChart>
      <c:dateAx>
        <c:axId val="163048528"/>
        <c:scaling>
          <c:orientation val="minMax"/>
        </c:scaling>
        <c:delete val="1"/>
        <c:axPos val="b"/>
        <c:numFmt formatCode="ge" sourceLinked="1"/>
        <c:majorTickMark val="none"/>
        <c:minorTickMark val="none"/>
        <c:tickLblPos val="none"/>
        <c:crossAx val="163048920"/>
        <c:crosses val="autoZero"/>
        <c:auto val="1"/>
        <c:lblOffset val="100"/>
        <c:baseTimeUnit val="years"/>
      </c:dateAx>
      <c:valAx>
        <c:axId val="163048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04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257.45</c:v>
                </c:pt>
                <c:pt idx="1">
                  <c:v>294.73</c:v>
                </c:pt>
                <c:pt idx="2">
                  <c:v>262.3</c:v>
                </c:pt>
                <c:pt idx="3">
                  <c:v>261.17</c:v>
                </c:pt>
                <c:pt idx="4">
                  <c:v>312.02</c:v>
                </c:pt>
              </c:numCache>
            </c:numRef>
          </c:val>
        </c:ser>
        <c:dLbls>
          <c:showLegendKey val="0"/>
          <c:showVal val="0"/>
          <c:showCatName val="0"/>
          <c:showSerName val="0"/>
          <c:showPercent val="0"/>
          <c:showBubbleSize val="0"/>
        </c:dLbls>
        <c:gapWidth val="150"/>
        <c:axId val="162964432"/>
        <c:axId val="162964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394.56</c:v>
                </c:pt>
                <c:pt idx="1">
                  <c:v>334.73</c:v>
                </c:pt>
                <c:pt idx="2">
                  <c:v>442.13</c:v>
                </c:pt>
                <c:pt idx="3">
                  <c:v>457.42</c:v>
                </c:pt>
                <c:pt idx="4">
                  <c:v>477.5</c:v>
                </c:pt>
              </c:numCache>
            </c:numRef>
          </c:val>
          <c:smooth val="0"/>
        </c:ser>
        <c:dLbls>
          <c:showLegendKey val="0"/>
          <c:showVal val="0"/>
          <c:showCatName val="0"/>
          <c:showSerName val="0"/>
          <c:showPercent val="0"/>
          <c:showBubbleSize val="0"/>
        </c:dLbls>
        <c:marker val="1"/>
        <c:smooth val="0"/>
        <c:axId val="162964432"/>
        <c:axId val="162964824"/>
      </c:lineChart>
      <c:dateAx>
        <c:axId val="162964432"/>
        <c:scaling>
          <c:orientation val="minMax"/>
        </c:scaling>
        <c:delete val="1"/>
        <c:axPos val="b"/>
        <c:numFmt formatCode="ge" sourceLinked="1"/>
        <c:majorTickMark val="none"/>
        <c:minorTickMark val="none"/>
        <c:tickLblPos val="none"/>
        <c:crossAx val="162964824"/>
        <c:crosses val="autoZero"/>
        <c:auto val="1"/>
        <c:lblOffset val="100"/>
        <c:baseTimeUnit val="years"/>
      </c:dateAx>
      <c:valAx>
        <c:axId val="162964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96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【299.19】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【93.93】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【29.20】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【471.53】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【39.84】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58" zoomScaleNormal="100"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島根県　邑南町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簡易排水</v>
      </c>
      <c r="Q8" s="46"/>
      <c r="R8" s="46"/>
      <c r="S8" s="46"/>
      <c r="T8" s="46"/>
      <c r="U8" s="46"/>
      <c r="V8" s="46"/>
      <c r="W8" s="46" t="str">
        <f>データ!L6</f>
        <v>J2</v>
      </c>
      <c r="X8" s="46"/>
      <c r="Y8" s="46"/>
      <c r="Z8" s="46"/>
      <c r="AA8" s="46"/>
      <c r="AB8" s="46"/>
      <c r="AC8" s="46"/>
      <c r="AD8" s="3"/>
      <c r="AE8" s="3"/>
      <c r="AF8" s="3"/>
      <c r="AG8" s="3"/>
      <c r="AH8" s="3"/>
      <c r="AI8" s="3"/>
      <c r="AJ8" s="3"/>
      <c r="AK8" s="3"/>
      <c r="AL8" s="47">
        <f>データ!R6</f>
        <v>11489</v>
      </c>
      <c r="AM8" s="47"/>
      <c r="AN8" s="47"/>
      <c r="AO8" s="47"/>
      <c r="AP8" s="47"/>
      <c r="AQ8" s="47"/>
      <c r="AR8" s="47"/>
      <c r="AS8" s="47"/>
      <c r="AT8" s="43">
        <f>データ!S6</f>
        <v>419.29</v>
      </c>
      <c r="AU8" s="43"/>
      <c r="AV8" s="43"/>
      <c r="AW8" s="43"/>
      <c r="AX8" s="43"/>
      <c r="AY8" s="43"/>
      <c r="AZ8" s="43"/>
      <c r="BA8" s="43"/>
      <c r="BB8" s="43">
        <f>データ!T6</f>
        <v>27.4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0.62</v>
      </c>
      <c r="Q10" s="43"/>
      <c r="R10" s="43"/>
      <c r="S10" s="43"/>
      <c r="T10" s="43"/>
      <c r="U10" s="43"/>
      <c r="V10" s="43"/>
      <c r="W10" s="43">
        <f>データ!P6</f>
        <v>100</v>
      </c>
      <c r="X10" s="43"/>
      <c r="Y10" s="43"/>
      <c r="Z10" s="43"/>
      <c r="AA10" s="43"/>
      <c r="AB10" s="43"/>
      <c r="AC10" s="43"/>
      <c r="AD10" s="47">
        <f>データ!Q6</f>
        <v>3240</v>
      </c>
      <c r="AE10" s="47"/>
      <c r="AF10" s="47"/>
      <c r="AG10" s="47"/>
      <c r="AH10" s="47"/>
      <c r="AI10" s="47"/>
      <c r="AJ10" s="47"/>
      <c r="AK10" s="2"/>
      <c r="AL10" s="47">
        <f>データ!U6</f>
        <v>71</v>
      </c>
      <c r="AM10" s="47"/>
      <c r="AN10" s="47"/>
      <c r="AO10" s="47"/>
      <c r="AP10" s="47"/>
      <c r="AQ10" s="47"/>
      <c r="AR10" s="47"/>
      <c r="AS10" s="47"/>
      <c r="AT10" s="43">
        <f>データ!V6</f>
        <v>0.04</v>
      </c>
      <c r="AU10" s="43"/>
      <c r="AV10" s="43"/>
      <c r="AW10" s="43"/>
      <c r="AX10" s="43"/>
      <c r="AY10" s="43"/>
      <c r="AZ10" s="43"/>
      <c r="BA10" s="43"/>
      <c r="BB10" s="43">
        <f>データ!W6</f>
        <v>1775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324493</v>
      </c>
      <c r="D6" s="31">
        <f t="shared" si="3"/>
        <v>47</v>
      </c>
      <c r="E6" s="31">
        <f t="shared" si="3"/>
        <v>17</v>
      </c>
      <c r="F6" s="31">
        <f t="shared" si="3"/>
        <v>8</v>
      </c>
      <c r="G6" s="31">
        <f t="shared" si="3"/>
        <v>0</v>
      </c>
      <c r="H6" s="31" t="str">
        <f t="shared" si="3"/>
        <v>島根県　邑南町</v>
      </c>
      <c r="I6" s="31" t="str">
        <f t="shared" si="3"/>
        <v>法非適用</v>
      </c>
      <c r="J6" s="31" t="str">
        <f t="shared" si="3"/>
        <v>下水道事業</v>
      </c>
      <c r="K6" s="31" t="str">
        <f t="shared" si="3"/>
        <v>簡易排水</v>
      </c>
      <c r="L6" s="31" t="str">
        <f t="shared" si="3"/>
        <v>J2</v>
      </c>
      <c r="M6" s="32" t="str">
        <f t="shared" si="3"/>
        <v>-</v>
      </c>
      <c r="N6" s="32" t="str">
        <f t="shared" si="3"/>
        <v>該当数値なし</v>
      </c>
      <c r="O6" s="32">
        <f t="shared" si="3"/>
        <v>0.62</v>
      </c>
      <c r="P6" s="32">
        <f t="shared" si="3"/>
        <v>100</v>
      </c>
      <c r="Q6" s="32">
        <f t="shared" si="3"/>
        <v>3240</v>
      </c>
      <c r="R6" s="32">
        <f t="shared" si="3"/>
        <v>11489</v>
      </c>
      <c r="S6" s="32">
        <f t="shared" si="3"/>
        <v>419.29</v>
      </c>
      <c r="T6" s="32">
        <f t="shared" si="3"/>
        <v>27.4</v>
      </c>
      <c r="U6" s="32">
        <f t="shared" si="3"/>
        <v>71</v>
      </c>
      <c r="V6" s="32">
        <f t="shared" si="3"/>
        <v>0.04</v>
      </c>
      <c r="W6" s="32">
        <f t="shared" si="3"/>
        <v>1775</v>
      </c>
      <c r="X6" s="33">
        <f>IF(X7="",NA(),X7)</f>
        <v>64.069999999999993</v>
      </c>
      <c r="Y6" s="33">
        <f t="shared" ref="Y6:AG6" si="4">IF(Y7="",NA(),Y7)</f>
        <v>60.59</v>
      </c>
      <c r="Z6" s="33">
        <f t="shared" si="4"/>
        <v>63.36</v>
      </c>
      <c r="AA6" s="33">
        <f t="shared" si="4"/>
        <v>62.17</v>
      </c>
      <c r="AB6" s="33">
        <f t="shared" si="4"/>
        <v>66.23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1556.93</v>
      </c>
      <c r="BF6" s="33">
        <f t="shared" ref="BF6:BN6" si="7">IF(BF7="",NA(),BF7)</f>
        <v>54.29</v>
      </c>
      <c r="BG6" s="33">
        <f t="shared" si="7"/>
        <v>68.489999999999995</v>
      </c>
      <c r="BH6" s="33">
        <f t="shared" si="7"/>
        <v>230.7</v>
      </c>
      <c r="BI6" s="32">
        <f t="shared" si="7"/>
        <v>0</v>
      </c>
      <c r="BJ6" s="33">
        <f t="shared" si="7"/>
        <v>717.41</v>
      </c>
      <c r="BK6" s="33">
        <f t="shared" si="7"/>
        <v>383.32</v>
      </c>
      <c r="BL6" s="33">
        <f t="shared" si="7"/>
        <v>195.18</v>
      </c>
      <c r="BM6" s="33">
        <f t="shared" si="7"/>
        <v>183.02</v>
      </c>
      <c r="BN6" s="33">
        <f t="shared" si="7"/>
        <v>163.30000000000001</v>
      </c>
      <c r="BO6" s="32" t="str">
        <f>IF(BO7="","",IF(BO7="-","【-】","【"&amp;SUBSTITUTE(TEXT(BO7,"#,##0.00"),"-","△")&amp;"】"))</f>
        <v>【299.19】</v>
      </c>
      <c r="BP6" s="33">
        <f>IF(BP7="",NA(),BP7)</f>
        <v>100</v>
      </c>
      <c r="BQ6" s="33">
        <f t="shared" ref="BQ6:BY6" si="8">IF(BQ7="",NA(),BQ7)</f>
        <v>85.48</v>
      </c>
      <c r="BR6" s="33">
        <f t="shared" si="8"/>
        <v>100</v>
      </c>
      <c r="BS6" s="33">
        <f t="shared" si="8"/>
        <v>100</v>
      </c>
      <c r="BT6" s="33">
        <f t="shared" si="8"/>
        <v>82.79</v>
      </c>
      <c r="BU6" s="33">
        <f t="shared" si="8"/>
        <v>45.72</v>
      </c>
      <c r="BV6" s="33">
        <f t="shared" si="8"/>
        <v>53.23</v>
      </c>
      <c r="BW6" s="33">
        <f t="shared" si="8"/>
        <v>43.42</v>
      </c>
      <c r="BX6" s="33">
        <f t="shared" si="8"/>
        <v>41.25</v>
      </c>
      <c r="BY6" s="33">
        <f t="shared" si="8"/>
        <v>39.99</v>
      </c>
      <c r="BZ6" s="32" t="str">
        <f>IF(BZ7="","",IF(BZ7="-","【-】","【"&amp;SUBSTITUTE(TEXT(BZ7,"#,##0.00"),"-","△")&amp;"】"))</f>
        <v>【39.84】</v>
      </c>
      <c r="CA6" s="33">
        <f>IF(CA7="",NA(),CA7)</f>
        <v>257.45</v>
      </c>
      <c r="CB6" s="33">
        <f t="shared" ref="CB6:CJ6" si="9">IF(CB7="",NA(),CB7)</f>
        <v>294.73</v>
      </c>
      <c r="CC6" s="33">
        <f t="shared" si="9"/>
        <v>262.3</v>
      </c>
      <c r="CD6" s="33">
        <f t="shared" si="9"/>
        <v>261.17</v>
      </c>
      <c r="CE6" s="33">
        <f t="shared" si="9"/>
        <v>312.02</v>
      </c>
      <c r="CF6" s="33">
        <f t="shared" si="9"/>
        <v>394.56</v>
      </c>
      <c r="CG6" s="33">
        <f t="shared" si="9"/>
        <v>334.73</v>
      </c>
      <c r="CH6" s="33">
        <f t="shared" si="9"/>
        <v>442.13</v>
      </c>
      <c r="CI6" s="33">
        <f t="shared" si="9"/>
        <v>457.42</v>
      </c>
      <c r="CJ6" s="33">
        <f t="shared" si="9"/>
        <v>477.5</v>
      </c>
      <c r="CK6" s="32" t="str">
        <f>IF(CK7="","",IF(CK7="-","【-】","【"&amp;SUBSTITUTE(TEXT(CK7,"#,##0.00"),"-","△")&amp;"】"))</f>
        <v>【471.53】</v>
      </c>
      <c r="CL6" s="33">
        <f>IF(CL7="",NA(),CL7)</f>
        <v>33.33</v>
      </c>
      <c r="CM6" s="33">
        <f t="shared" ref="CM6:CU6" si="10">IF(CM7="",NA(),CM7)</f>
        <v>33.33</v>
      </c>
      <c r="CN6" s="33">
        <f t="shared" si="10"/>
        <v>33.33</v>
      </c>
      <c r="CO6" s="33">
        <f t="shared" si="10"/>
        <v>33.33</v>
      </c>
      <c r="CP6" s="33">
        <f t="shared" si="10"/>
        <v>33.33</v>
      </c>
      <c r="CQ6" s="33">
        <f t="shared" si="10"/>
        <v>35.619999999999997</v>
      </c>
      <c r="CR6" s="33">
        <f t="shared" si="10"/>
        <v>46.9</v>
      </c>
      <c r="CS6" s="33">
        <f t="shared" si="10"/>
        <v>28.09</v>
      </c>
      <c r="CT6" s="33">
        <f t="shared" si="10"/>
        <v>28.6</v>
      </c>
      <c r="CU6" s="33">
        <f t="shared" si="10"/>
        <v>28.81</v>
      </c>
      <c r="CV6" s="32" t="str">
        <f>IF(CV7="","",IF(CV7="-","【-】","【"&amp;SUBSTITUTE(TEXT(CV7,"#,##0.00"),"-","△")&amp;"】"))</f>
        <v>【29.20】</v>
      </c>
      <c r="CW6" s="33">
        <f>IF(CW7="",NA(),CW7)</f>
        <v>87.5</v>
      </c>
      <c r="CX6" s="33">
        <f t="shared" ref="CX6:DF6" si="11">IF(CX7="",NA(),CX7)</f>
        <v>88.89</v>
      </c>
      <c r="CY6" s="33">
        <f t="shared" si="11"/>
        <v>83.56</v>
      </c>
      <c r="CZ6" s="33">
        <f t="shared" si="11"/>
        <v>84.72</v>
      </c>
      <c r="DA6" s="33">
        <f t="shared" si="11"/>
        <v>88.73</v>
      </c>
      <c r="DB6" s="33">
        <f t="shared" si="11"/>
        <v>89.93</v>
      </c>
      <c r="DC6" s="33">
        <f t="shared" si="11"/>
        <v>89.7</v>
      </c>
      <c r="DD6" s="33">
        <f t="shared" si="11"/>
        <v>95.31</v>
      </c>
      <c r="DE6" s="33">
        <f t="shared" si="11"/>
        <v>95.3</v>
      </c>
      <c r="DF6" s="33">
        <f t="shared" si="11"/>
        <v>95.8</v>
      </c>
      <c r="DG6" s="32" t="str">
        <f>IF(DG7="","",IF(DG7="-","【-】","【"&amp;SUBSTITUTE(TEXT(DG7,"#,##0.00"),"-","△")&amp;"】"))</f>
        <v>【93.93】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2">
        <f t="shared" si="14"/>
        <v>0</v>
      </c>
      <c r="EK6" s="32">
        <f t="shared" si="14"/>
        <v>0</v>
      </c>
      <c r="EL6" s="32">
        <f t="shared" si="14"/>
        <v>0</v>
      </c>
      <c r="EM6" s="32">
        <f t="shared" si="14"/>
        <v>0</v>
      </c>
      <c r="EN6" s="32" t="str">
        <f>IF(EN7="","",IF(EN7="-","【-】","【"&amp;SUBSTITUTE(TEXT(EN7,"#,##0.00"),"-","△")&amp;"】"))</f>
        <v>【0.00】</v>
      </c>
    </row>
    <row r="7" spans="1:144" s="34" customFormat="1">
      <c r="A7" s="26"/>
      <c r="B7" s="35">
        <v>2014</v>
      </c>
      <c r="C7" s="35">
        <v>324493</v>
      </c>
      <c r="D7" s="35">
        <v>47</v>
      </c>
      <c r="E7" s="35">
        <v>17</v>
      </c>
      <c r="F7" s="35">
        <v>8</v>
      </c>
      <c r="G7" s="35">
        <v>0</v>
      </c>
      <c r="H7" s="35" t="s">
        <v>96</v>
      </c>
      <c r="I7" s="35" t="s">
        <v>97</v>
      </c>
      <c r="J7" s="35" t="s">
        <v>98</v>
      </c>
      <c r="K7" s="35" t="s">
        <v>99</v>
      </c>
      <c r="L7" s="35" t="s">
        <v>100</v>
      </c>
      <c r="M7" s="36" t="s">
        <v>101</v>
      </c>
      <c r="N7" s="36" t="s">
        <v>102</v>
      </c>
      <c r="O7" s="36">
        <v>0.62</v>
      </c>
      <c r="P7" s="36">
        <v>100</v>
      </c>
      <c r="Q7" s="36">
        <v>3240</v>
      </c>
      <c r="R7" s="36">
        <v>11489</v>
      </c>
      <c r="S7" s="36">
        <v>419.29</v>
      </c>
      <c r="T7" s="36">
        <v>27.4</v>
      </c>
      <c r="U7" s="36">
        <v>71</v>
      </c>
      <c r="V7" s="36">
        <v>0.04</v>
      </c>
      <c r="W7" s="36">
        <v>1775</v>
      </c>
      <c r="X7" s="36">
        <v>64.069999999999993</v>
      </c>
      <c r="Y7" s="36">
        <v>60.59</v>
      </c>
      <c r="Z7" s="36">
        <v>63.36</v>
      </c>
      <c r="AA7" s="36">
        <v>62.17</v>
      </c>
      <c r="AB7" s="36">
        <v>66.23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1556.93</v>
      </c>
      <c r="BF7" s="36">
        <v>54.29</v>
      </c>
      <c r="BG7" s="36">
        <v>68.489999999999995</v>
      </c>
      <c r="BH7" s="36">
        <v>230.7</v>
      </c>
      <c r="BI7" s="36">
        <v>0</v>
      </c>
      <c r="BJ7" s="36">
        <v>717.41</v>
      </c>
      <c r="BK7" s="36">
        <v>383.32</v>
      </c>
      <c r="BL7" s="36">
        <v>195.18</v>
      </c>
      <c r="BM7" s="36">
        <v>183.02</v>
      </c>
      <c r="BN7" s="36">
        <v>163.30000000000001</v>
      </c>
      <c r="BO7" s="36">
        <v>299.19</v>
      </c>
      <c r="BP7" s="36">
        <v>100</v>
      </c>
      <c r="BQ7" s="36">
        <v>85.48</v>
      </c>
      <c r="BR7" s="36">
        <v>100</v>
      </c>
      <c r="BS7" s="36">
        <v>100</v>
      </c>
      <c r="BT7" s="36">
        <v>82.79</v>
      </c>
      <c r="BU7" s="36">
        <v>45.72</v>
      </c>
      <c r="BV7" s="36">
        <v>53.23</v>
      </c>
      <c r="BW7" s="36">
        <v>43.42</v>
      </c>
      <c r="BX7" s="36">
        <v>41.25</v>
      </c>
      <c r="BY7" s="36">
        <v>39.99</v>
      </c>
      <c r="BZ7" s="36">
        <v>39.840000000000003</v>
      </c>
      <c r="CA7" s="36">
        <v>257.45</v>
      </c>
      <c r="CB7" s="36">
        <v>294.73</v>
      </c>
      <c r="CC7" s="36">
        <v>262.3</v>
      </c>
      <c r="CD7" s="36">
        <v>261.17</v>
      </c>
      <c r="CE7" s="36">
        <v>312.02</v>
      </c>
      <c r="CF7" s="36">
        <v>394.56</v>
      </c>
      <c r="CG7" s="36">
        <v>334.73</v>
      </c>
      <c r="CH7" s="36">
        <v>442.13</v>
      </c>
      <c r="CI7" s="36">
        <v>457.42</v>
      </c>
      <c r="CJ7" s="36">
        <v>477.5</v>
      </c>
      <c r="CK7" s="36">
        <v>471.53</v>
      </c>
      <c r="CL7" s="36">
        <v>33.33</v>
      </c>
      <c r="CM7" s="36">
        <v>33.33</v>
      </c>
      <c r="CN7" s="36">
        <v>33.33</v>
      </c>
      <c r="CO7" s="36">
        <v>33.33</v>
      </c>
      <c r="CP7" s="36">
        <v>33.33</v>
      </c>
      <c r="CQ7" s="36">
        <v>35.619999999999997</v>
      </c>
      <c r="CR7" s="36">
        <v>46.9</v>
      </c>
      <c r="CS7" s="36">
        <v>28.09</v>
      </c>
      <c r="CT7" s="36">
        <v>28.6</v>
      </c>
      <c r="CU7" s="36">
        <v>28.81</v>
      </c>
      <c r="CV7" s="36">
        <v>29.2</v>
      </c>
      <c r="CW7" s="36">
        <v>87.5</v>
      </c>
      <c r="CX7" s="36">
        <v>88.89</v>
      </c>
      <c r="CY7" s="36">
        <v>83.56</v>
      </c>
      <c r="CZ7" s="36">
        <v>84.72</v>
      </c>
      <c r="DA7" s="36">
        <v>88.73</v>
      </c>
      <c r="DB7" s="36">
        <v>89.93</v>
      </c>
      <c r="DC7" s="36">
        <v>89.7</v>
      </c>
      <c r="DD7" s="36">
        <v>95.31</v>
      </c>
      <c r="DE7" s="36">
        <v>95.3</v>
      </c>
      <c r="DF7" s="36">
        <v>95.8</v>
      </c>
      <c r="DG7" s="36">
        <v>93.93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v>
      </c>
      <c r="EK7" s="36">
        <v>0</v>
      </c>
      <c r="EL7" s="36">
        <v>0</v>
      </c>
      <c r="EM7" s="36">
        <v>0</v>
      </c>
      <c r="EN7" s="36">
        <v>0</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ohnan-gesui</cp:lastModifiedBy>
  <cp:lastPrinted>2016-02-04T01:48:20Z</cp:lastPrinted>
  <dcterms:created xsi:type="dcterms:W3CDTF">2016-01-14T11:09:43Z</dcterms:created>
  <dcterms:modified xsi:type="dcterms:W3CDTF">2016-02-04T01:50:10Z</dcterms:modified>
  <cp:category/>
</cp:coreProperties>
</file>