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Ohnansv\各課共通\11水道課\H27_水道課フォルダ\05_下水道総務\05_統計\H27\x2\28-02-05　（お知らせ）「経営比較分析表」について\提出\"/>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<sst xmlns="http://schemas.openxmlformats.org/spreadsheetml/2006/main" count="221" uniqueCount="111">
  <si>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</si>
  <si>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</si>
  <si>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</si>
  <si>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</si>
  <si>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</si>
  <si>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</si>
  <si>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</si>
  <si>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</si>
  <si>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</si>
  <si>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</si>
  <si>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</si>
  <si>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</si>
  <si>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</si>
  <si>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</si>
  <si>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</si>
  <si>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</si>
  <si>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</si>
  <si>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</si>
  <si>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</si>
  <si>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</si>
  <si>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</si>
  <si>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</si>
  <si>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</si>
  <si>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</si>
  <si>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</si>
  <si>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</si>
  <si>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</si>
  <si>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</si>
  <si>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</si>
  <si>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</si>
  <si>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</si>
  <si>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</si>
  <si>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</si>
  <si>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</si>
  <si>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</si>
  <si>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</si>
  <si>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</si>
  <si>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</si>
  <si>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</si>
  <si>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</si>
  <si>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</si>
  <si>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</si>
  <si>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</si>
  <si>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</si>
  <si>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</si>
  <si>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</si>
  <si>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</si>
  <si>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</si>
  <si>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</si>
  <si>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</si>
  <si>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</si>
  <si>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</si>
  <si>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</si>
  <si>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</si>
  <si>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</si>
  <si>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</si>
  <si>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</si>
  <si>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</si>
  <si>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</si>
  <si>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</si>
  <si>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</si>
  <si>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</si>
  <si>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</si>
  <si>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</si>
  <si>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</si>
  <si>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</si>
  <si>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</si>
  <si>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</si>
  <si>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</si>
  <si>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</si>
  <si>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</si>
  <si>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</si>
  <si>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</si>
  <si>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</si>
  <si>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</si>
  <si>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</si>
  <si>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</si>
  <si>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</si>
  <si>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</si>
  <si>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</si>
  <si>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</si>
  <si>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</si>
  <si>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</si>
  <si>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</si>
  <si>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</si>
  <si>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</si>
  <si>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</si>
  <si>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</si>
  <si>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</si>
  <si>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</si>
  <si>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</si>
  <si>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</si>
  <si>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</si>
  <si>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</si>
  <si>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</si>
  <si>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</si>
  <si>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島根県　邑南町</t>
  </si>
  <si>
    <t>法非適用</t>
  </si>
  <si>
    <t>下水道事業</t>
  </si>
  <si>
    <t>小規模集合排水処理</t>
  </si>
  <si>
    <t>I3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</si>
  <si>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</si>
  <si>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</si>
  <si>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</si>
  <si>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</si>
  <si>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</si>
  <si>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</si>
  <si>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</si>
  <si>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本町の小規模集合排水処理施設は2処理区あり、経営改善の努力により水洗化率100%を達成している。収益的収支についても増加傾向にある。
　事業投資に要した企業債に関しては償還により残高削減が進んでいる。
　汚水処理原価については施設の修繕及び更新改築等の費用が目立っておらず、類似団体と比較してもかなり低い状態にある。
　なお、少子高齢化と自然減等による人口減少により下水道使用料が減少に転じると予想できるため、収益の安定的確保が課題である。</t>
    <rPh sb="1" eb="3">
      <t>ホンチョウ</t>
    </rPh>
    <rPh sb="4" eb="5">
      <t>コ</t>
    </rPh>
    <rPh sb="5" eb="7">
      <t>キボ</t>
    </rPh>
    <rPh sb="7" eb="9">
      <t>シュウゴウ</t>
    </rPh>
    <rPh sb="9" eb="11">
      <t>ハイスイ</t>
    </rPh>
    <rPh sb="11" eb="13">
      <t>ショリ</t>
    </rPh>
    <rPh sb="13" eb="15">
      <t>シセツ</t>
    </rPh>
    <rPh sb="17" eb="19">
      <t>ショリ</t>
    </rPh>
    <rPh sb="19" eb="20">
      <t>ク</t>
    </rPh>
    <rPh sb="23" eb="25">
      <t>ケイエイ</t>
    </rPh>
    <rPh sb="25" eb="27">
      <t>カイゼン</t>
    </rPh>
    <rPh sb="28" eb="30">
      <t>ドリョク</t>
    </rPh>
    <rPh sb="33" eb="36">
      <t>スイセンカ</t>
    </rPh>
    <rPh sb="36" eb="37">
      <t>リツ</t>
    </rPh>
    <rPh sb="42" eb="44">
      <t>タッセイ</t>
    </rPh>
    <rPh sb="49" eb="52">
      <t>シュウエキテキ</t>
    </rPh>
    <rPh sb="52" eb="54">
      <t>シュウシ</t>
    </rPh>
    <rPh sb="59" eb="61">
      <t>ゾウカ</t>
    </rPh>
    <rPh sb="61" eb="63">
      <t>ケイコウ</t>
    </rPh>
    <rPh sb="69" eb="71">
      <t>ジギョウ</t>
    </rPh>
    <rPh sb="71" eb="73">
      <t>トウシ</t>
    </rPh>
    <rPh sb="74" eb="75">
      <t>ヨウ</t>
    </rPh>
    <rPh sb="77" eb="79">
      <t>キギョウ</t>
    </rPh>
    <rPh sb="79" eb="80">
      <t>サイ</t>
    </rPh>
    <rPh sb="81" eb="82">
      <t>カン</t>
    </rPh>
    <rPh sb="85" eb="87">
      <t>ショウカン</t>
    </rPh>
    <rPh sb="90" eb="92">
      <t>ザンダカ</t>
    </rPh>
    <rPh sb="92" eb="94">
      <t>サクゲン</t>
    </rPh>
    <rPh sb="95" eb="96">
      <t>スス</t>
    </rPh>
    <rPh sb="103" eb="105">
      <t>オスイ</t>
    </rPh>
    <rPh sb="105" eb="107">
      <t>ショリ</t>
    </rPh>
    <rPh sb="107" eb="109">
      <t>ゲンカ</t>
    </rPh>
    <rPh sb="114" eb="116">
      <t>シセツ</t>
    </rPh>
    <rPh sb="117" eb="119">
      <t>シュウゼン</t>
    </rPh>
    <rPh sb="119" eb="120">
      <t>オヨ</t>
    </rPh>
    <rPh sb="121" eb="123">
      <t>コウシン</t>
    </rPh>
    <rPh sb="123" eb="125">
      <t>カイチク</t>
    </rPh>
    <rPh sb="125" eb="126">
      <t>トウ</t>
    </rPh>
    <rPh sb="127" eb="129">
      <t>ヒヨウ</t>
    </rPh>
    <rPh sb="130" eb="132">
      <t>メダ</t>
    </rPh>
    <rPh sb="138" eb="140">
      <t>ルイジ</t>
    </rPh>
    <rPh sb="140" eb="142">
      <t>ダンタイ</t>
    </rPh>
    <rPh sb="143" eb="145">
      <t>ヒカク</t>
    </rPh>
    <rPh sb="151" eb="152">
      <t>ヒク</t>
    </rPh>
    <rPh sb="153" eb="155">
      <t>ジョウタイ</t>
    </rPh>
    <rPh sb="164" eb="166">
      <t>ショウシ</t>
    </rPh>
    <rPh sb="166" eb="169">
      <t>コウレイカ</t>
    </rPh>
    <rPh sb="170" eb="173">
      <t>シゼンゲン</t>
    </rPh>
    <rPh sb="173" eb="174">
      <t>ナド</t>
    </rPh>
    <rPh sb="177" eb="179">
      <t>ジンコウ</t>
    </rPh>
    <rPh sb="179" eb="181">
      <t>ゲンショウ</t>
    </rPh>
    <rPh sb="184" eb="187">
      <t>ゲスイドウ</t>
    </rPh>
    <rPh sb="187" eb="190">
      <t>シヨウリョウ</t>
    </rPh>
    <rPh sb="191" eb="193">
      <t>ゲンショウ</t>
    </rPh>
    <rPh sb="194" eb="195">
      <t>テン</t>
    </rPh>
    <rPh sb="198" eb="200">
      <t>ヨソウ</t>
    </rPh>
    <rPh sb="206" eb="208">
      <t>シュウエキ</t>
    </rPh>
    <rPh sb="209" eb="212">
      <t>アンテイテキ</t>
    </rPh>
    <rPh sb="212" eb="214">
      <t>カクホ</t>
    </rPh>
    <rPh sb="215" eb="217">
      <t>カダイ</t>
    </rPh>
    <phoneticPr fontId="4"/>
  </si>
  <si>
    <t>　供用開始から12、13年と比較的新しいため、老朽化による施設の対策は今の所発生していない。また、管渠も判断の目安となる20年より短い。
　現在、維持管理委託により施設の状態を把握することで異常に対し、早めの対策を行い、修繕等経費を抑制するようにしている。</t>
    <rPh sb="1" eb="3">
      <t>キョウヨウ</t>
    </rPh>
    <rPh sb="3" eb="5">
      <t>カイシ</t>
    </rPh>
    <rPh sb="12" eb="13">
      <t>ネン</t>
    </rPh>
    <rPh sb="14" eb="17">
      <t>ヒカクテキ</t>
    </rPh>
    <rPh sb="17" eb="18">
      <t>アタラ</t>
    </rPh>
    <rPh sb="23" eb="26">
      <t>ロウキュウカ</t>
    </rPh>
    <rPh sb="29" eb="31">
      <t>シセツ</t>
    </rPh>
    <rPh sb="32" eb="34">
      <t>タイサク</t>
    </rPh>
    <rPh sb="35" eb="36">
      <t>イマ</t>
    </rPh>
    <rPh sb="37" eb="38">
      <t>トコロ</t>
    </rPh>
    <rPh sb="38" eb="40">
      <t>ハッセイ</t>
    </rPh>
    <rPh sb="49" eb="51">
      <t>カンキョ</t>
    </rPh>
    <rPh sb="52" eb="54">
      <t>ハンダン</t>
    </rPh>
    <rPh sb="55" eb="57">
      <t>メヤス</t>
    </rPh>
    <rPh sb="62" eb="63">
      <t>ネン</t>
    </rPh>
    <rPh sb="65" eb="66">
      <t>ミジカ</t>
    </rPh>
    <rPh sb="70" eb="72">
      <t>ゲンザイ</t>
    </rPh>
    <rPh sb="73" eb="75">
      <t>イジ</t>
    </rPh>
    <rPh sb="75" eb="77">
      <t>カンリ</t>
    </rPh>
    <rPh sb="77" eb="79">
      <t>イタク</t>
    </rPh>
    <rPh sb="82" eb="84">
      <t>シセツ</t>
    </rPh>
    <rPh sb="85" eb="87">
      <t>ジョウタイ</t>
    </rPh>
    <rPh sb="88" eb="90">
      <t>ハアク</t>
    </rPh>
    <rPh sb="95" eb="97">
      <t>イジョウ</t>
    </rPh>
    <rPh sb="98" eb="99">
      <t>タイ</t>
    </rPh>
    <rPh sb="101" eb="102">
      <t>ハヤ</t>
    </rPh>
    <rPh sb="104" eb="106">
      <t>タイサク</t>
    </rPh>
    <rPh sb="107" eb="108">
      <t>オコナ</t>
    </rPh>
    <rPh sb="110" eb="112">
      <t>シュウゼン</t>
    </rPh>
    <rPh sb="112" eb="113">
      <t>トウ</t>
    </rPh>
    <rPh sb="113" eb="115">
      <t>ケイヒ</t>
    </rPh>
    <rPh sb="116" eb="118">
      <t>ヨクセイ</t>
    </rPh>
    <phoneticPr fontId="4"/>
  </si>
  <si>
    <t>　今後は老朽化により維持・更新費用等の増加が予想されるため、施設の長寿命化を含めた計画的・効率的な管理に努めることが必要である。
　また、機器の修繕や更新、汚泥処理等も含めた包括的な委託化の研究など経営の効率化について検討することや、有収水量の実態把握についても進める必要がある。
　なお、下水道使用料に対しては、安定した事業経営を維持するための、適正な資産維持費の織込み等を含めた今後の在り方を研究する必要がある。</t>
    <rPh sb="1" eb="3">
      <t>コンゴ</t>
    </rPh>
    <rPh sb="4" eb="7">
      <t>ロウキュウカ</t>
    </rPh>
    <rPh sb="10" eb="12">
      <t>イジ</t>
    </rPh>
    <rPh sb="13" eb="15">
      <t>コウシン</t>
    </rPh>
    <rPh sb="15" eb="17">
      <t>ヒヨウ</t>
    </rPh>
    <rPh sb="17" eb="18">
      <t>トウ</t>
    </rPh>
    <rPh sb="19" eb="21">
      <t>ゾウカ</t>
    </rPh>
    <rPh sb="22" eb="24">
      <t>ヨソウ</t>
    </rPh>
    <rPh sb="30" eb="32">
      <t>シセツ</t>
    </rPh>
    <rPh sb="33" eb="34">
      <t>チョウ</t>
    </rPh>
    <rPh sb="34" eb="37">
      <t>ジュミョウカ</t>
    </rPh>
    <rPh sb="38" eb="39">
      <t>フク</t>
    </rPh>
    <rPh sb="41" eb="44">
      <t>ケイカクテキ</t>
    </rPh>
    <rPh sb="45" eb="48">
      <t>コウリツテキ</t>
    </rPh>
    <rPh sb="49" eb="51">
      <t>カンリ</t>
    </rPh>
    <rPh sb="52" eb="53">
      <t>ツト</t>
    </rPh>
    <rPh sb="58" eb="60">
      <t>ヒツヨウ</t>
    </rPh>
    <rPh sb="69" eb="71">
      <t>キキ</t>
    </rPh>
    <rPh sb="72" eb="74">
      <t>シュウゼン</t>
    </rPh>
    <rPh sb="75" eb="77">
      <t>コウシン</t>
    </rPh>
    <rPh sb="78" eb="80">
      <t>オデイ</t>
    </rPh>
    <rPh sb="80" eb="82">
      <t>ショリ</t>
    </rPh>
    <rPh sb="82" eb="83">
      <t>トウ</t>
    </rPh>
    <rPh sb="84" eb="85">
      <t>フク</t>
    </rPh>
    <rPh sb="87" eb="90">
      <t>ホウカツテキ</t>
    </rPh>
    <rPh sb="91" eb="94">
      <t>イタクカ</t>
    </rPh>
    <rPh sb="95" eb="97">
      <t>ケンキュウ</t>
    </rPh>
    <rPh sb="99" eb="101">
      <t>ケイエイ</t>
    </rPh>
    <rPh sb="102" eb="105">
      <t>コウリツカ</t>
    </rPh>
    <rPh sb="109" eb="111">
      <t>ケントウ</t>
    </rPh>
    <rPh sb="117" eb="118">
      <t>ユウ</t>
    </rPh>
    <rPh sb="118" eb="121">
      <t>シュウスイリョウ</t>
    </rPh>
    <rPh sb="122" eb="124">
      <t>ジッタイ</t>
    </rPh>
    <rPh sb="124" eb="126">
      <t>ハアク</t>
    </rPh>
    <rPh sb="131" eb="132">
      <t>スス</t>
    </rPh>
    <rPh sb="134" eb="136">
      <t>ヒツヨウ</t>
    </rPh>
    <rPh sb="145" eb="148">
      <t>ゲスイドウ</t>
    </rPh>
    <rPh sb="148" eb="151">
      <t>シヨウリョウ</t>
    </rPh>
    <rPh sb="152" eb="153">
      <t>タイ</t>
    </rPh>
    <rPh sb="157" eb="159">
      <t>アンテイ</t>
    </rPh>
    <rPh sb="161" eb="163">
      <t>ジギョウ</t>
    </rPh>
    <rPh sb="163" eb="165">
      <t>ケイエイ</t>
    </rPh>
    <rPh sb="166" eb="168">
      <t>イジ</t>
    </rPh>
    <rPh sb="174" eb="176">
      <t>テキセイ</t>
    </rPh>
    <rPh sb="177" eb="179">
      <t>シサン</t>
    </rPh>
    <rPh sb="179" eb="182">
      <t>イジヒ</t>
    </rPh>
    <rPh sb="183" eb="185">
      <t>オリコ</t>
    </rPh>
    <rPh sb="186" eb="187">
      <t>ナド</t>
    </rPh>
    <rPh sb="188" eb="189">
      <t>フク</t>
    </rPh>
    <rPh sb="191" eb="193">
      <t>コンゴ</t>
    </rPh>
    <rPh sb="194" eb="195">
      <t>ア</t>
    </rPh>
    <rPh sb="196" eb="197">
      <t>カタ</t>
    </rPh>
    <rPh sb="198" eb="200">
      <t>ケンキュウ</t>
    </rPh>
    <rPh sb="202" eb="20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</si>
</sst>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3761872"/>
        <c:axId val="163573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63761872"/>
        <c:axId val="163573848"/>
      </c:lineChart>
      <c:dateAx>
        <c:axId val="163761872"/>
        <c:scaling>
          <c:orientation val="minMax"/>
        </c:scaling>
        <c:delete val="1"/>
        <c:axPos val="b"/>
        <c:numFmt formatCode="ge" sourceLinked="1"/>
        <c:majorTickMark val="none"/>
        <c:minorTickMark val="none"/>
        <c:tickLblPos val="none"/>
        <c:crossAx val="163573848"/>
        <c:crosses val="autoZero"/>
        <c:auto val="1"/>
        <c:lblOffset val="100"/>
        <c:baseTimeUnit val="years"/>
      </c:dateAx>
      <c:valAx>
        <c:axId val="163573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76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65</c:v>
                </c:pt>
                <c:pt idx="1">
                  <c:v>65</c:v>
                </c:pt>
                <c:pt idx="2">
                  <c:v>65</c:v>
                </c:pt>
                <c:pt idx="3">
                  <c:v>68.42</c:v>
                </c:pt>
                <c:pt idx="4">
                  <c:v>68.42</c:v>
                </c:pt>
              </c:numCache>
            </c:numRef>
          </c:val>
        </c:ser>
        <c:dLbls>
          <c:showLegendKey val="0"/>
          <c:showVal val="0"/>
          <c:showCatName val="0"/>
          <c:showSerName val="0"/>
          <c:showPercent val="0"/>
          <c:showBubbleSize val="0"/>
        </c:dLbls>
        <c:gapWidth val="150"/>
        <c:axId val="164524016"/>
        <c:axId val="164524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36.83</c:v>
                </c:pt>
                <c:pt idx="1">
                  <c:v>38.97</c:v>
                </c:pt>
                <c:pt idx="2">
                  <c:v>39.119999999999997</c:v>
                </c:pt>
                <c:pt idx="3">
                  <c:v>41.24</c:v>
                </c:pt>
                <c:pt idx="4">
                  <c:v>43.1</c:v>
                </c:pt>
              </c:numCache>
            </c:numRef>
          </c:val>
          <c:smooth val="0"/>
        </c:ser>
        <c:dLbls>
          <c:showLegendKey val="0"/>
          <c:showVal val="0"/>
          <c:showCatName val="0"/>
          <c:showSerName val="0"/>
          <c:showPercent val="0"/>
          <c:showBubbleSize val="0"/>
        </c:dLbls>
        <c:marker val="1"/>
        <c:smooth val="0"/>
        <c:axId val="164524016"/>
        <c:axId val="164524408"/>
      </c:lineChart>
      <c:dateAx>
        <c:axId val="164524016"/>
        <c:scaling>
          <c:orientation val="minMax"/>
        </c:scaling>
        <c:delete val="1"/>
        <c:axPos val="b"/>
        <c:numFmt formatCode="ge" sourceLinked="1"/>
        <c:majorTickMark val="none"/>
        <c:minorTickMark val="none"/>
        <c:tickLblPos val="none"/>
        <c:crossAx val="164524408"/>
        <c:crosses val="autoZero"/>
        <c:auto val="1"/>
        <c:lblOffset val="100"/>
        <c:baseTimeUnit val="years"/>
      </c:dateAx>
      <c:valAx>
        <c:axId val="164524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52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89.55</c:v>
                </c:pt>
                <c:pt idx="1">
                  <c:v>95.16</c:v>
                </c:pt>
                <c:pt idx="2">
                  <c:v>87.1</c:v>
                </c:pt>
                <c:pt idx="3">
                  <c:v>98.21</c:v>
                </c:pt>
                <c:pt idx="4">
                  <c:v>100</c:v>
                </c:pt>
              </c:numCache>
            </c:numRef>
          </c:val>
        </c:ser>
        <c:dLbls>
          <c:showLegendKey val="0"/>
          <c:showVal val="0"/>
          <c:showCatName val="0"/>
          <c:showSerName val="0"/>
          <c:showPercent val="0"/>
          <c:showBubbleSize val="0"/>
        </c:dLbls>
        <c:gapWidth val="150"/>
        <c:axId val="164525584"/>
        <c:axId val="164765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85.97</c:v>
                </c:pt>
                <c:pt idx="1">
                  <c:v>86.89</c:v>
                </c:pt>
                <c:pt idx="2">
                  <c:v>87.79</c:v>
                </c:pt>
                <c:pt idx="3">
                  <c:v>88.34</c:v>
                </c:pt>
                <c:pt idx="4">
                  <c:v>88.02</c:v>
                </c:pt>
              </c:numCache>
            </c:numRef>
          </c:val>
          <c:smooth val="0"/>
        </c:ser>
        <c:dLbls>
          <c:showLegendKey val="0"/>
          <c:showVal val="0"/>
          <c:showCatName val="0"/>
          <c:showSerName val="0"/>
          <c:showPercent val="0"/>
          <c:showBubbleSize val="0"/>
        </c:dLbls>
        <c:marker val="1"/>
        <c:smooth val="0"/>
        <c:axId val="164525584"/>
        <c:axId val="164765272"/>
      </c:lineChart>
      <c:dateAx>
        <c:axId val="164525584"/>
        <c:scaling>
          <c:orientation val="minMax"/>
        </c:scaling>
        <c:delete val="1"/>
        <c:axPos val="b"/>
        <c:numFmt formatCode="ge" sourceLinked="1"/>
        <c:majorTickMark val="none"/>
        <c:minorTickMark val="none"/>
        <c:tickLblPos val="none"/>
        <c:crossAx val="164765272"/>
        <c:crosses val="autoZero"/>
        <c:auto val="1"/>
        <c:lblOffset val="100"/>
        <c:baseTimeUnit val="years"/>
      </c:dateAx>
      <c:valAx>
        <c:axId val="164765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52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38.44</c:v>
                </c:pt>
                <c:pt idx="1">
                  <c:v>38.659999999999997</c:v>
                </c:pt>
                <c:pt idx="2">
                  <c:v>38.659999999999997</c:v>
                </c:pt>
                <c:pt idx="3">
                  <c:v>46.56</c:v>
                </c:pt>
                <c:pt idx="4">
                  <c:v>50.83</c:v>
                </c:pt>
              </c:numCache>
            </c:numRef>
          </c:val>
        </c:ser>
        <c:dLbls>
          <c:showLegendKey val="0"/>
          <c:showVal val="0"/>
          <c:showCatName val="0"/>
          <c:showSerName val="0"/>
          <c:showPercent val="0"/>
          <c:showBubbleSize val="0"/>
        </c:dLbls>
        <c:gapWidth val="150"/>
        <c:axId val="163705432"/>
        <c:axId val="164143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3705432"/>
        <c:axId val="164143288"/>
      </c:lineChart>
      <c:dateAx>
        <c:axId val="163705432"/>
        <c:scaling>
          <c:orientation val="minMax"/>
        </c:scaling>
        <c:delete val="1"/>
        <c:axPos val="b"/>
        <c:numFmt formatCode="ge" sourceLinked="1"/>
        <c:majorTickMark val="none"/>
        <c:minorTickMark val="none"/>
        <c:tickLblPos val="none"/>
        <c:crossAx val="164143288"/>
        <c:crosses val="autoZero"/>
        <c:auto val="1"/>
        <c:lblOffset val="100"/>
        <c:baseTimeUnit val="years"/>
      </c:dateAx>
      <c:valAx>
        <c:axId val="164143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705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4207336"/>
        <c:axId val="164207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207336"/>
        <c:axId val="164207720"/>
      </c:lineChart>
      <c:dateAx>
        <c:axId val="164207336"/>
        <c:scaling>
          <c:orientation val="minMax"/>
        </c:scaling>
        <c:delete val="1"/>
        <c:axPos val="b"/>
        <c:numFmt formatCode="ge" sourceLinked="1"/>
        <c:majorTickMark val="none"/>
        <c:minorTickMark val="none"/>
        <c:tickLblPos val="none"/>
        <c:crossAx val="164207720"/>
        <c:crosses val="autoZero"/>
        <c:auto val="1"/>
        <c:lblOffset val="100"/>
        <c:baseTimeUnit val="years"/>
      </c:dateAx>
      <c:valAx>
        <c:axId val="164207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207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2383104"/>
        <c:axId val="163065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2383104"/>
        <c:axId val="163065336"/>
      </c:lineChart>
      <c:dateAx>
        <c:axId val="162383104"/>
        <c:scaling>
          <c:orientation val="minMax"/>
        </c:scaling>
        <c:delete val="1"/>
        <c:axPos val="b"/>
        <c:numFmt formatCode="ge" sourceLinked="1"/>
        <c:majorTickMark val="none"/>
        <c:minorTickMark val="none"/>
        <c:tickLblPos val="none"/>
        <c:crossAx val="163065336"/>
        <c:crosses val="autoZero"/>
        <c:auto val="1"/>
        <c:lblOffset val="100"/>
        <c:baseTimeUnit val="years"/>
      </c:dateAx>
      <c:valAx>
        <c:axId val="163065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38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3068080"/>
        <c:axId val="164290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3068080"/>
        <c:axId val="164290328"/>
      </c:lineChart>
      <c:dateAx>
        <c:axId val="163068080"/>
        <c:scaling>
          <c:orientation val="minMax"/>
        </c:scaling>
        <c:delete val="1"/>
        <c:axPos val="b"/>
        <c:numFmt formatCode="ge" sourceLinked="1"/>
        <c:majorTickMark val="none"/>
        <c:minorTickMark val="none"/>
        <c:tickLblPos val="none"/>
        <c:crossAx val="164290328"/>
        <c:crosses val="autoZero"/>
        <c:auto val="1"/>
        <c:lblOffset val="100"/>
        <c:baseTimeUnit val="years"/>
      </c:dateAx>
      <c:valAx>
        <c:axId val="164290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06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3067688"/>
        <c:axId val="16306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3067688"/>
        <c:axId val="163067296"/>
      </c:lineChart>
      <c:dateAx>
        <c:axId val="163067688"/>
        <c:scaling>
          <c:orientation val="minMax"/>
        </c:scaling>
        <c:delete val="1"/>
        <c:axPos val="b"/>
        <c:numFmt formatCode="ge" sourceLinked="1"/>
        <c:majorTickMark val="none"/>
        <c:minorTickMark val="none"/>
        <c:tickLblPos val="none"/>
        <c:crossAx val="163067296"/>
        <c:crosses val="autoZero"/>
        <c:auto val="1"/>
        <c:lblOffset val="100"/>
        <c:baseTimeUnit val="years"/>
      </c:dateAx>
      <c:valAx>
        <c:axId val="16306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067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1818.22</c:v>
                </c:pt>
                <c:pt idx="1">
                  <c:v>63.33</c:v>
                </c:pt>
                <c:pt idx="2">
                  <c:v>85.64</c:v>
                </c:pt>
                <c:pt idx="3">
                  <c:v>527.36</c:v>
                </c:pt>
                <c:pt idx="4">
                  <c:v>102.53</c:v>
                </c:pt>
              </c:numCache>
            </c:numRef>
          </c:val>
        </c:ser>
        <c:dLbls>
          <c:showLegendKey val="0"/>
          <c:showVal val="0"/>
          <c:showCatName val="0"/>
          <c:showSerName val="0"/>
          <c:showPercent val="0"/>
          <c:showBubbleSize val="0"/>
        </c:dLbls>
        <c:gapWidth val="150"/>
        <c:axId val="164291504"/>
        <c:axId val="164291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3517.27</c:v>
                </c:pt>
                <c:pt idx="1">
                  <c:v>2988.96</c:v>
                </c:pt>
                <c:pt idx="2">
                  <c:v>3055.24</c:v>
                </c:pt>
                <c:pt idx="3">
                  <c:v>2574.4699999999998</c:v>
                </c:pt>
                <c:pt idx="4">
                  <c:v>2784</c:v>
                </c:pt>
              </c:numCache>
            </c:numRef>
          </c:val>
          <c:smooth val="0"/>
        </c:ser>
        <c:dLbls>
          <c:showLegendKey val="0"/>
          <c:showVal val="0"/>
          <c:showCatName val="0"/>
          <c:showSerName val="0"/>
          <c:showPercent val="0"/>
          <c:showBubbleSize val="0"/>
        </c:dLbls>
        <c:marker val="1"/>
        <c:smooth val="0"/>
        <c:axId val="164291504"/>
        <c:axId val="164291896"/>
      </c:lineChart>
      <c:dateAx>
        <c:axId val="164291504"/>
        <c:scaling>
          <c:orientation val="minMax"/>
        </c:scaling>
        <c:delete val="1"/>
        <c:axPos val="b"/>
        <c:numFmt formatCode="ge" sourceLinked="1"/>
        <c:majorTickMark val="none"/>
        <c:minorTickMark val="none"/>
        <c:tickLblPos val="none"/>
        <c:crossAx val="164291896"/>
        <c:crosses val="autoZero"/>
        <c:auto val="1"/>
        <c:lblOffset val="100"/>
        <c:baseTimeUnit val="years"/>
      </c:dateAx>
      <c:valAx>
        <c:axId val="164291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29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85.7</c:v>
                </c:pt>
                <c:pt idx="1">
                  <c:v>99.53</c:v>
                </c:pt>
                <c:pt idx="2">
                  <c:v>100</c:v>
                </c:pt>
                <c:pt idx="3">
                  <c:v>66.42</c:v>
                </c:pt>
                <c:pt idx="4">
                  <c:v>85.41</c:v>
                </c:pt>
              </c:numCache>
            </c:numRef>
          </c:val>
        </c:ser>
        <c:dLbls>
          <c:showLegendKey val="0"/>
          <c:showVal val="0"/>
          <c:showCatName val="0"/>
          <c:showSerName val="0"/>
          <c:showPercent val="0"/>
          <c:showBubbleSize val="0"/>
        </c:dLbls>
        <c:gapWidth val="150"/>
        <c:axId val="164293072"/>
        <c:axId val="164293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23.57</c:v>
                </c:pt>
                <c:pt idx="1">
                  <c:v>26.99</c:v>
                </c:pt>
                <c:pt idx="2">
                  <c:v>29.25</c:v>
                </c:pt>
                <c:pt idx="3">
                  <c:v>31.04</c:v>
                </c:pt>
                <c:pt idx="4">
                  <c:v>29.21</c:v>
                </c:pt>
              </c:numCache>
            </c:numRef>
          </c:val>
          <c:smooth val="0"/>
        </c:ser>
        <c:dLbls>
          <c:showLegendKey val="0"/>
          <c:showVal val="0"/>
          <c:showCatName val="0"/>
          <c:showSerName val="0"/>
          <c:showPercent val="0"/>
          <c:showBubbleSize val="0"/>
        </c:dLbls>
        <c:marker val="1"/>
        <c:smooth val="0"/>
        <c:axId val="164293072"/>
        <c:axId val="164293464"/>
      </c:lineChart>
      <c:dateAx>
        <c:axId val="164293072"/>
        <c:scaling>
          <c:orientation val="minMax"/>
        </c:scaling>
        <c:delete val="1"/>
        <c:axPos val="b"/>
        <c:numFmt formatCode="ge" sourceLinked="1"/>
        <c:majorTickMark val="none"/>
        <c:minorTickMark val="none"/>
        <c:tickLblPos val="none"/>
        <c:crossAx val="164293464"/>
        <c:crosses val="autoZero"/>
        <c:auto val="1"/>
        <c:lblOffset val="100"/>
        <c:baseTimeUnit val="years"/>
      </c:dateAx>
      <c:valAx>
        <c:axId val="164293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29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225.11</c:v>
                </c:pt>
                <c:pt idx="1">
                  <c:v>197.82</c:v>
                </c:pt>
                <c:pt idx="2">
                  <c:v>204.97</c:v>
                </c:pt>
                <c:pt idx="3">
                  <c:v>305.60000000000002</c:v>
                </c:pt>
                <c:pt idx="4">
                  <c:v>233.84</c:v>
                </c:pt>
              </c:numCache>
            </c:numRef>
          </c:val>
        </c:ser>
        <c:dLbls>
          <c:showLegendKey val="0"/>
          <c:showVal val="0"/>
          <c:showCatName val="0"/>
          <c:showSerName val="0"/>
          <c:showPercent val="0"/>
          <c:showBubbleSize val="0"/>
        </c:dLbls>
        <c:gapWidth val="150"/>
        <c:axId val="164522448"/>
        <c:axId val="164522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746.34</c:v>
                </c:pt>
                <c:pt idx="1">
                  <c:v>663.6</c:v>
                </c:pt>
                <c:pt idx="2">
                  <c:v>622.30999999999995</c:v>
                </c:pt>
                <c:pt idx="3">
                  <c:v>589.39</c:v>
                </c:pt>
                <c:pt idx="4">
                  <c:v>620.01</c:v>
                </c:pt>
              </c:numCache>
            </c:numRef>
          </c:val>
          <c:smooth val="0"/>
        </c:ser>
        <c:dLbls>
          <c:showLegendKey val="0"/>
          <c:showVal val="0"/>
          <c:showCatName val="0"/>
          <c:showSerName val="0"/>
          <c:showPercent val="0"/>
          <c:showBubbleSize val="0"/>
        </c:dLbls>
        <c:marker val="1"/>
        <c:smooth val="0"/>
        <c:axId val="164522448"/>
        <c:axId val="164522840"/>
      </c:lineChart>
      <c:dateAx>
        <c:axId val="164522448"/>
        <c:scaling>
          <c:orientation val="minMax"/>
        </c:scaling>
        <c:delete val="1"/>
        <c:axPos val="b"/>
        <c:numFmt formatCode="ge" sourceLinked="1"/>
        <c:majorTickMark val="none"/>
        <c:minorTickMark val="none"/>
        <c:tickLblPos val="none"/>
        <c:crossAx val="164522840"/>
        <c:crosses val="autoZero"/>
        <c:auto val="1"/>
        <c:lblOffset val="100"/>
        <c:baseTimeUnit val="years"/>
      </c:dateAx>
      <c:valAx>
        <c:axId val="164522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52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【2,665.67】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【88.11】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【39.88】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【601.39】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【30.50】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58"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島根県　邑南町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小規模集合排水処理</v>
      </c>
      <c r="Q8" s="46"/>
      <c r="R8" s="46"/>
      <c r="S8" s="46"/>
      <c r="T8" s="46"/>
      <c r="U8" s="46"/>
      <c r="V8" s="46"/>
      <c r="W8" s="46" t="str">
        <f>データ!L6</f>
        <v>I3</v>
      </c>
      <c r="X8" s="46"/>
      <c r="Y8" s="46"/>
      <c r="Z8" s="46"/>
      <c r="AA8" s="46"/>
      <c r="AB8" s="46"/>
      <c r="AC8" s="46"/>
      <c r="AD8" s="3"/>
      <c r="AE8" s="3"/>
      <c r="AF8" s="3"/>
      <c r="AG8" s="3"/>
      <c r="AH8" s="3"/>
      <c r="AI8" s="3"/>
      <c r="AJ8" s="3"/>
      <c r="AK8" s="3"/>
      <c r="AL8" s="47">
        <f>データ!R6</f>
        <v>11489</v>
      </c>
      <c r="AM8" s="47"/>
      <c r="AN8" s="47"/>
      <c r="AO8" s="47"/>
      <c r="AP8" s="47"/>
      <c r="AQ8" s="47"/>
      <c r="AR8" s="47"/>
      <c r="AS8" s="47"/>
      <c r="AT8" s="43">
        <f>データ!S6</f>
        <v>419.29</v>
      </c>
      <c r="AU8" s="43"/>
      <c r="AV8" s="43"/>
      <c r="AW8" s="43"/>
      <c r="AX8" s="43"/>
      <c r="AY8" s="43"/>
      <c r="AZ8" s="43"/>
      <c r="BA8" s="43"/>
      <c r="BB8" s="43">
        <f>データ!T6</f>
        <v>27.4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0.5</v>
      </c>
      <c r="Q10" s="43"/>
      <c r="R10" s="43"/>
      <c r="S10" s="43"/>
      <c r="T10" s="43"/>
      <c r="U10" s="43"/>
      <c r="V10" s="43"/>
      <c r="W10" s="43">
        <f>データ!P6</f>
        <v>100</v>
      </c>
      <c r="X10" s="43"/>
      <c r="Y10" s="43"/>
      <c r="Z10" s="43"/>
      <c r="AA10" s="43"/>
      <c r="AB10" s="43"/>
      <c r="AC10" s="43"/>
      <c r="AD10" s="47">
        <f>データ!Q6</f>
        <v>3240</v>
      </c>
      <c r="AE10" s="47"/>
      <c r="AF10" s="47"/>
      <c r="AG10" s="47"/>
      <c r="AH10" s="47"/>
      <c r="AI10" s="47"/>
      <c r="AJ10" s="47"/>
      <c r="AK10" s="2"/>
      <c r="AL10" s="47">
        <f>データ!U6</f>
        <v>57</v>
      </c>
      <c r="AM10" s="47"/>
      <c r="AN10" s="47"/>
      <c r="AO10" s="47"/>
      <c r="AP10" s="47"/>
      <c r="AQ10" s="47"/>
      <c r="AR10" s="47"/>
      <c r="AS10" s="47"/>
      <c r="AT10" s="43">
        <f>データ!V6</f>
        <v>0.04</v>
      </c>
      <c r="AU10" s="43"/>
      <c r="AV10" s="43"/>
      <c r="AW10" s="43"/>
      <c r="AX10" s="43"/>
      <c r="AY10" s="43"/>
      <c r="AZ10" s="43"/>
      <c r="BA10" s="43"/>
      <c r="BB10" s="43">
        <f>データ!W6</f>
        <v>1425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324493</v>
      </c>
      <c r="D6" s="31">
        <f t="shared" si="3"/>
        <v>47</v>
      </c>
      <c r="E6" s="31">
        <f t="shared" si="3"/>
        <v>17</v>
      </c>
      <c r="F6" s="31">
        <f t="shared" si="3"/>
        <v>9</v>
      </c>
      <c r="G6" s="31">
        <f t="shared" si="3"/>
        <v>0</v>
      </c>
      <c r="H6" s="31" t="str">
        <f t="shared" si="3"/>
        <v>島根県　邑南町</v>
      </c>
      <c r="I6" s="31" t="str">
        <f t="shared" si="3"/>
        <v>法非適用</v>
      </c>
      <c r="J6" s="31" t="str">
        <f t="shared" si="3"/>
        <v>下水道事業</v>
      </c>
      <c r="K6" s="31" t="str">
        <f t="shared" si="3"/>
        <v>小規模集合排水処理</v>
      </c>
      <c r="L6" s="31" t="str">
        <f t="shared" si="3"/>
        <v>I3</v>
      </c>
      <c r="M6" s="32" t="str">
        <f t="shared" si="3"/>
        <v>-</v>
      </c>
      <c r="N6" s="32" t="str">
        <f t="shared" si="3"/>
        <v>該当数値なし</v>
      </c>
      <c r="O6" s="32">
        <f t="shared" si="3"/>
        <v>0.5</v>
      </c>
      <c r="P6" s="32">
        <f t="shared" si="3"/>
        <v>100</v>
      </c>
      <c r="Q6" s="32">
        <f t="shared" si="3"/>
        <v>3240</v>
      </c>
      <c r="R6" s="32">
        <f t="shared" si="3"/>
        <v>11489</v>
      </c>
      <c r="S6" s="32">
        <f t="shared" si="3"/>
        <v>419.29</v>
      </c>
      <c r="T6" s="32">
        <f t="shared" si="3"/>
        <v>27.4</v>
      </c>
      <c r="U6" s="32">
        <f t="shared" si="3"/>
        <v>57</v>
      </c>
      <c r="V6" s="32">
        <f t="shared" si="3"/>
        <v>0.04</v>
      </c>
      <c r="W6" s="32">
        <f t="shared" si="3"/>
        <v>1425</v>
      </c>
      <c r="X6" s="33">
        <f>IF(X7="",NA(),X7)</f>
        <v>38.44</v>
      </c>
      <c r="Y6" s="33">
        <f t="shared" ref="Y6:AG6" si="4">IF(Y7="",NA(),Y7)</f>
        <v>38.659999999999997</v>
      </c>
      <c r="Z6" s="33">
        <f t="shared" si="4"/>
        <v>38.659999999999997</v>
      </c>
      <c r="AA6" s="33">
        <f t="shared" si="4"/>
        <v>46.56</v>
      </c>
      <c r="AB6" s="33">
        <f t="shared" si="4"/>
        <v>50.83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1818.22</v>
      </c>
      <c r="BF6" s="33">
        <f t="shared" ref="BF6:BN6" si="7">IF(BF7="",NA(),BF7)</f>
        <v>63.33</v>
      </c>
      <c r="BG6" s="33">
        <f t="shared" si="7"/>
        <v>85.64</v>
      </c>
      <c r="BH6" s="33">
        <f t="shared" si="7"/>
        <v>527.36</v>
      </c>
      <c r="BI6" s="33">
        <f t="shared" si="7"/>
        <v>102.53</v>
      </c>
      <c r="BJ6" s="33">
        <f t="shared" si="7"/>
        <v>3517.27</v>
      </c>
      <c r="BK6" s="33">
        <f t="shared" si="7"/>
        <v>2988.96</v>
      </c>
      <c r="BL6" s="33">
        <f t="shared" si="7"/>
        <v>3055.24</v>
      </c>
      <c r="BM6" s="33">
        <f t="shared" si="7"/>
        <v>2574.4699999999998</v>
      </c>
      <c r="BN6" s="33">
        <f t="shared" si="7"/>
        <v>2784</v>
      </c>
      <c r="BO6" s="32" t="str">
        <f>IF(BO7="","",IF(BO7="-","【-】","【"&amp;SUBSTITUTE(TEXT(BO7,"#,##0.00"),"-","△")&amp;"】"))</f>
        <v>【2,665.67】</v>
      </c>
      <c r="BP6" s="33">
        <f>IF(BP7="",NA(),BP7)</f>
        <v>85.7</v>
      </c>
      <c r="BQ6" s="33">
        <f t="shared" ref="BQ6:BY6" si="8">IF(BQ7="",NA(),BQ7)</f>
        <v>99.53</v>
      </c>
      <c r="BR6" s="33">
        <f t="shared" si="8"/>
        <v>100</v>
      </c>
      <c r="BS6" s="33">
        <f t="shared" si="8"/>
        <v>66.42</v>
      </c>
      <c r="BT6" s="33">
        <f t="shared" si="8"/>
        <v>85.41</v>
      </c>
      <c r="BU6" s="33">
        <f t="shared" si="8"/>
        <v>23.57</v>
      </c>
      <c r="BV6" s="33">
        <f t="shared" si="8"/>
        <v>26.99</v>
      </c>
      <c r="BW6" s="33">
        <f t="shared" si="8"/>
        <v>29.25</v>
      </c>
      <c r="BX6" s="33">
        <f t="shared" si="8"/>
        <v>31.04</v>
      </c>
      <c r="BY6" s="33">
        <f t="shared" si="8"/>
        <v>29.21</v>
      </c>
      <c r="BZ6" s="32" t="str">
        <f>IF(BZ7="","",IF(BZ7="-","【-】","【"&amp;SUBSTITUTE(TEXT(BZ7,"#,##0.00"),"-","△")&amp;"】"))</f>
        <v>【30.50】</v>
      </c>
      <c r="CA6" s="33">
        <f>IF(CA7="",NA(),CA7)</f>
        <v>225.11</v>
      </c>
      <c r="CB6" s="33">
        <f t="shared" ref="CB6:CJ6" si="9">IF(CB7="",NA(),CB7)</f>
        <v>197.82</v>
      </c>
      <c r="CC6" s="33">
        <f t="shared" si="9"/>
        <v>204.97</v>
      </c>
      <c r="CD6" s="33">
        <f t="shared" si="9"/>
        <v>305.60000000000002</v>
      </c>
      <c r="CE6" s="33">
        <f t="shared" si="9"/>
        <v>233.84</v>
      </c>
      <c r="CF6" s="33">
        <f t="shared" si="9"/>
        <v>746.34</v>
      </c>
      <c r="CG6" s="33">
        <f t="shared" si="9"/>
        <v>663.6</v>
      </c>
      <c r="CH6" s="33">
        <f t="shared" si="9"/>
        <v>622.30999999999995</v>
      </c>
      <c r="CI6" s="33">
        <f t="shared" si="9"/>
        <v>589.39</v>
      </c>
      <c r="CJ6" s="33">
        <f t="shared" si="9"/>
        <v>620.01</v>
      </c>
      <c r="CK6" s="32" t="str">
        <f>IF(CK7="","",IF(CK7="-","【-】","【"&amp;SUBSTITUTE(TEXT(CK7,"#,##0.00"),"-","△")&amp;"】"))</f>
        <v>【601.39】</v>
      </c>
      <c r="CL6" s="33">
        <f>IF(CL7="",NA(),CL7)</f>
        <v>65</v>
      </c>
      <c r="CM6" s="33">
        <f t="shared" ref="CM6:CU6" si="10">IF(CM7="",NA(),CM7)</f>
        <v>65</v>
      </c>
      <c r="CN6" s="33">
        <f t="shared" si="10"/>
        <v>65</v>
      </c>
      <c r="CO6" s="33">
        <f t="shared" si="10"/>
        <v>68.42</v>
      </c>
      <c r="CP6" s="33">
        <f t="shared" si="10"/>
        <v>68.42</v>
      </c>
      <c r="CQ6" s="33">
        <f t="shared" si="10"/>
        <v>36.83</v>
      </c>
      <c r="CR6" s="33">
        <f t="shared" si="10"/>
        <v>38.97</v>
      </c>
      <c r="CS6" s="33">
        <f t="shared" si="10"/>
        <v>39.119999999999997</v>
      </c>
      <c r="CT6" s="33">
        <f t="shared" si="10"/>
        <v>41.24</v>
      </c>
      <c r="CU6" s="33">
        <f t="shared" si="10"/>
        <v>43.1</v>
      </c>
      <c r="CV6" s="32" t="str">
        <f>IF(CV7="","",IF(CV7="-","【-】","【"&amp;SUBSTITUTE(TEXT(CV7,"#,##0.00"),"-","△")&amp;"】"))</f>
        <v>【39.88】</v>
      </c>
      <c r="CW6" s="33">
        <f>IF(CW7="",NA(),CW7)</f>
        <v>89.55</v>
      </c>
      <c r="CX6" s="33">
        <f t="shared" ref="CX6:DF6" si="11">IF(CX7="",NA(),CX7)</f>
        <v>95.16</v>
      </c>
      <c r="CY6" s="33">
        <f t="shared" si="11"/>
        <v>87.1</v>
      </c>
      <c r="CZ6" s="33">
        <f t="shared" si="11"/>
        <v>98.21</v>
      </c>
      <c r="DA6" s="33">
        <f t="shared" si="11"/>
        <v>100</v>
      </c>
      <c r="DB6" s="33">
        <f t="shared" si="11"/>
        <v>85.97</v>
      </c>
      <c r="DC6" s="33">
        <f t="shared" si="11"/>
        <v>86.89</v>
      </c>
      <c r="DD6" s="33">
        <f t="shared" si="11"/>
        <v>87.79</v>
      </c>
      <c r="DE6" s="33">
        <f t="shared" si="11"/>
        <v>88.34</v>
      </c>
      <c r="DF6" s="33">
        <f t="shared" si="11"/>
        <v>88.02</v>
      </c>
      <c r="DG6" s="32" t="str">
        <f>IF(DG7="","",IF(DG7="-","【-】","【"&amp;SUBSTITUTE(TEXT(DG7,"#,##0.00"),"-","△")&amp;"】"))</f>
        <v>【88.11】</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2">
        <f t="shared" si="14"/>
        <v>0</v>
      </c>
      <c r="EK6" s="32">
        <f t="shared" si="14"/>
        <v>0</v>
      </c>
      <c r="EL6" s="32">
        <f t="shared" si="14"/>
        <v>0</v>
      </c>
      <c r="EM6" s="32">
        <f t="shared" si="14"/>
        <v>0</v>
      </c>
      <c r="EN6" s="32" t="str">
        <f>IF(EN7="","",IF(EN7="-","【-】","【"&amp;SUBSTITUTE(TEXT(EN7,"#,##0.00"),"-","△")&amp;"】"))</f>
        <v>【0.01】</v>
      </c>
    </row>
    <row r="7" spans="1:144" s="34" customFormat="1">
      <c r="A7" s="26"/>
      <c r="B7" s="35">
        <v>2014</v>
      </c>
      <c r="C7" s="35">
        <v>324493</v>
      </c>
      <c r="D7" s="35">
        <v>47</v>
      </c>
      <c r="E7" s="35">
        <v>17</v>
      </c>
      <c r="F7" s="35">
        <v>9</v>
      </c>
      <c r="G7" s="35">
        <v>0</v>
      </c>
      <c r="H7" s="35" t="s">
        <v>96</v>
      </c>
      <c r="I7" s="35" t="s">
        <v>97</v>
      </c>
      <c r="J7" s="35" t="s">
        <v>98</v>
      </c>
      <c r="K7" s="35" t="s">
        <v>99</v>
      </c>
      <c r="L7" s="35" t="s">
        <v>100</v>
      </c>
      <c r="M7" s="36" t="s">
        <v>101</v>
      </c>
      <c r="N7" s="36" t="s">
        <v>102</v>
      </c>
      <c r="O7" s="36">
        <v>0.5</v>
      </c>
      <c r="P7" s="36">
        <v>100</v>
      </c>
      <c r="Q7" s="36">
        <v>3240</v>
      </c>
      <c r="R7" s="36">
        <v>11489</v>
      </c>
      <c r="S7" s="36">
        <v>419.29</v>
      </c>
      <c r="T7" s="36">
        <v>27.4</v>
      </c>
      <c r="U7" s="36">
        <v>57</v>
      </c>
      <c r="V7" s="36">
        <v>0.04</v>
      </c>
      <c r="W7" s="36">
        <v>1425</v>
      </c>
      <c r="X7" s="36">
        <v>38.44</v>
      </c>
      <c r="Y7" s="36">
        <v>38.659999999999997</v>
      </c>
      <c r="Z7" s="36">
        <v>38.659999999999997</v>
      </c>
      <c r="AA7" s="36">
        <v>46.56</v>
      </c>
      <c r="AB7" s="36">
        <v>50.83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1818.22</v>
      </c>
      <c r="BF7" s="36">
        <v>63.33</v>
      </c>
      <c r="BG7" s="36">
        <v>85.64</v>
      </c>
      <c r="BH7" s="36">
        <v>527.36</v>
      </c>
      <c r="BI7" s="36">
        <v>102.53</v>
      </c>
      <c r="BJ7" s="36">
        <v>3517.27</v>
      </c>
      <c r="BK7" s="36">
        <v>2988.96</v>
      </c>
      <c r="BL7" s="36">
        <v>3055.24</v>
      </c>
      <c r="BM7" s="36">
        <v>2574.4699999999998</v>
      </c>
      <c r="BN7" s="36">
        <v>2784</v>
      </c>
      <c r="BO7" s="36">
        <v>2665.67</v>
      </c>
      <c r="BP7" s="36">
        <v>85.7</v>
      </c>
      <c r="BQ7" s="36">
        <v>99.53</v>
      </c>
      <c r="BR7" s="36">
        <v>100</v>
      </c>
      <c r="BS7" s="36">
        <v>66.42</v>
      </c>
      <c r="BT7" s="36">
        <v>85.41</v>
      </c>
      <c r="BU7" s="36">
        <v>23.57</v>
      </c>
      <c r="BV7" s="36">
        <v>26.99</v>
      </c>
      <c r="BW7" s="36">
        <v>29.25</v>
      </c>
      <c r="BX7" s="36">
        <v>31.04</v>
      </c>
      <c r="BY7" s="36">
        <v>29.21</v>
      </c>
      <c r="BZ7" s="36">
        <v>30.5</v>
      </c>
      <c r="CA7" s="36">
        <v>225.11</v>
      </c>
      <c r="CB7" s="36">
        <v>197.82</v>
      </c>
      <c r="CC7" s="36">
        <v>204.97</v>
      </c>
      <c r="CD7" s="36">
        <v>305.60000000000002</v>
      </c>
      <c r="CE7" s="36">
        <v>233.84</v>
      </c>
      <c r="CF7" s="36">
        <v>746.34</v>
      </c>
      <c r="CG7" s="36">
        <v>663.6</v>
      </c>
      <c r="CH7" s="36">
        <v>622.30999999999995</v>
      </c>
      <c r="CI7" s="36">
        <v>589.39</v>
      </c>
      <c r="CJ7" s="36">
        <v>620.01</v>
      </c>
      <c r="CK7" s="36">
        <v>601.39</v>
      </c>
      <c r="CL7" s="36">
        <v>65</v>
      </c>
      <c r="CM7" s="36">
        <v>65</v>
      </c>
      <c r="CN7" s="36">
        <v>65</v>
      </c>
      <c r="CO7" s="36">
        <v>68.42</v>
      </c>
      <c r="CP7" s="36">
        <v>68.42</v>
      </c>
      <c r="CQ7" s="36">
        <v>36.83</v>
      </c>
      <c r="CR7" s="36">
        <v>38.97</v>
      </c>
      <c r="CS7" s="36">
        <v>39.119999999999997</v>
      </c>
      <c r="CT7" s="36">
        <v>41.24</v>
      </c>
      <c r="CU7" s="36">
        <v>43.1</v>
      </c>
      <c r="CV7" s="36">
        <v>39.880000000000003</v>
      </c>
      <c r="CW7" s="36">
        <v>89.55</v>
      </c>
      <c r="CX7" s="36">
        <v>95.16</v>
      </c>
      <c r="CY7" s="36">
        <v>87.1</v>
      </c>
      <c r="CZ7" s="36">
        <v>98.21</v>
      </c>
      <c r="DA7" s="36">
        <v>100</v>
      </c>
      <c r="DB7" s="36">
        <v>85.97</v>
      </c>
      <c r="DC7" s="36">
        <v>86.89</v>
      </c>
      <c r="DD7" s="36">
        <v>87.79</v>
      </c>
      <c r="DE7" s="36">
        <v>88.34</v>
      </c>
      <c r="DF7" s="36">
        <v>88.02</v>
      </c>
      <c r="DG7" s="36">
        <v>88.11</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v>
      </c>
      <c r="EK7" s="36">
        <v>0</v>
      </c>
      <c r="EL7" s="36">
        <v>0</v>
      </c>
      <c r="EM7" s="36">
        <v>0</v>
      </c>
      <c r="EN7" s="36">
        <v>0.01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ohnan-gesui</cp:lastModifiedBy>
  <cp:lastPrinted>2016-02-04T01:10:23Z</cp:lastPrinted>
  <dcterms:created xsi:type="dcterms:W3CDTF">2016-01-14T11:10:31Z</dcterms:created>
  <dcterms:modified xsi:type="dcterms:W3CDTF">2016-02-04T01:13:33Z</dcterms:modified>
  <cp:category/>
</cp:coreProperties>
</file>