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060"/>
  </bookViews>
  <sheets>
    <sheet name="R７" sheetId="3" r:id="rId1"/>
    <sheet name="５期繰越" sheetId="4" r:id="rId2"/>
  </sheets>
  <externalReferences>
    <externalReference r:id="rId3"/>
  </externalReferences>
  <definedNames>
    <definedName name="_0109集落協定の概要等">#REF!</definedName>
    <definedName name="_0109集落協定の概要等" localSheetId="0">#REF!</definedName>
    <definedName name="_109集落協定の概要等">#REF!</definedName>
    <definedName name="_109集落協定の概要等" localSheetId="0">#REF!</definedName>
    <definedName name="_111集落協定参加者の内訳等">#REF!</definedName>
    <definedName name="_111集落協定参加者の内訳等" localSheetId="0">#REF!</definedName>
    <definedName name="_0109集落協定の概要等" localSheetId="1">#REF!</definedName>
    <definedName name="_109集落協定の概要等" localSheetId="1">#REF!</definedName>
    <definedName name="_111集落協定参加者の内訳等" localSheetId="1">#REF!</definedName>
    <definedName name="都道府県名">[1]市町村名!$A$2:$A$48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<sst xmlns="http://schemas.openxmlformats.org/spreadsheetml/2006/main" xmlns:r="http://schemas.openxmlformats.org/officeDocument/2006/relationships" count="113" uniqueCount="113">
  <si>
    <t>道・水路整備費、農地整備等のための積立金額を入力</t>
  </si>
  <si>
    <t>交付金額（円）</t>
    <rPh sb="0" eb="3">
      <t>コウフキン</t>
    </rPh>
    <rPh sb="3" eb="4">
      <t>ガク</t>
    </rPh>
    <rPh sb="5" eb="6">
      <t>エン</t>
    </rPh>
    <phoneticPr fontId="1"/>
  </si>
  <si>
    <t>共同取組活動充当額（円）</t>
    <rPh sb="0" eb="2">
      <t>キョウドウ</t>
    </rPh>
    <rPh sb="2" eb="4">
      <t>トリクミ</t>
    </rPh>
    <rPh sb="4" eb="6">
      <t>カツドウ</t>
    </rPh>
    <rPh sb="6" eb="8">
      <t>ジュウトウ</t>
    </rPh>
    <rPh sb="8" eb="9">
      <t>ガク</t>
    </rPh>
    <rPh sb="10" eb="11">
      <t>エン</t>
    </rPh>
    <phoneticPr fontId="1"/>
  </si>
  <si>
    <t>該当項目に
「1」を入力</t>
    <rPh sb="0" eb="2">
      <t>ガイトウ</t>
    </rPh>
    <rPh sb="2" eb="4">
      <t>コウモク</t>
    </rPh>
    <rPh sb="10" eb="12">
      <t>ニュウリョク</t>
    </rPh>
    <phoneticPr fontId="1"/>
  </si>
  <si>
    <t>個人配分額（円）</t>
    <rPh sb="0" eb="2">
      <t>コジン</t>
    </rPh>
    <rPh sb="2" eb="4">
      <t>ハイブン</t>
    </rPh>
    <rPh sb="4" eb="5">
      <t>ガク</t>
    </rPh>
    <rPh sb="6" eb="7">
      <t>エン</t>
    </rPh>
    <phoneticPr fontId="1"/>
  </si>
  <si>
    <t>交付金の使途</t>
  </si>
  <si>
    <t>道・水路管理費</t>
    <rPh sb="0" eb="1">
      <t>ドウ</t>
    </rPh>
    <rPh sb="2" eb="4">
      <t>スイロ</t>
    </rPh>
    <rPh sb="4" eb="7">
      <t>カンリヒ</t>
    </rPh>
    <phoneticPr fontId="1"/>
  </si>
  <si>
    <t>自動入力
(単位：円)</t>
    <rPh sb="0" eb="2">
      <t>ジドウ</t>
    </rPh>
    <rPh sb="2" eb="4">
      <t>ニュウリョク</t>
    </rPh>
    <rPh sb="6" eb="8">
      <t>タンイ</t>
    </rPh>
    <rPh sb="9" eb="10">
      <t>エン</t>
    </rPh>
    <phoneticPr fontId="17"/>
  </si>
  <si>
    <t>自動入力
(単位：％)</t>
  </si>
  <si>
    <t>農地管理費</t>
    <rPh sb="0" eb="2">
      <t>ノウチ</t>
    </rPh>
    <rPh sb="2" eb="5">
      <t>カンリヒ</t>
    </rPh>
    <phoneticPr fontId="1"/>
  </si>
  <si>
    <t>個人配分支出総額（円）</t>
    <rPh sb="9" eb="10">
      <t>エン</t>
    </rPh>
    <phoneticPr fontId="1"/>
  </si>
  <si>
    <t>役員報酬</t>
    <rPh sb="0" eb="2">
      <t>ヤクイン</t>
    </rPh>
    <rPh sb="2" eb="4">
      <t>ホウシュウ</t>
    </rPh>
    <phoneticPr fontId="1"/>
  </si>
  <si>
    <t>共同取組活動支出総額（円）</t>
    <rPh sb="0" eb="2">
      <t>キョウドウ</t>
    </rPh>
    <rPh sb="2" eb="4">
      <t>トリクミ</t>
    </rPh>
    <rPh sb="4" eb="6">
      <t>カツドウ</t>
    </rPh>
    <rPh sb="6" eb="8">
      <t>シシュツ</t>
    </rPh>
    <rPh sb="8" eb="10">
      <t>ソウガク</t>
    </rPh>
    <rPh sb="11" eb="12">
      <t>エン</t>
    </rPh>
    <phoneticPr fontId="1"/>
  </si>
  <si>
    <t>研修会等費</t>
    <rPh sb="0" eb="3">
      <t>ケンシュウカイ</t>
    </rPh>
    <rPh sb="3" eb="4">
      <t>トウ</t>
    </rPh>
    <rPh sb="4" eb="5">
      <t>ヒ</t>
    </rPh>
    <phoneticPr fontId="1"/>
  </si>
  <si>
    <t>うち道・水路整備費</t>
    <rPh sb="2" eb="3">
      <t>ドウ</t>
    </rPh>
    <rPh sb="4" eb="6">
      <t>スイロ</t>
    </rPh>
    <rPh sb="6" eb="8">
      <t>セイビ</t>
    </rPh>
    <rPh sb="8" eb="9">
      <t>ヒ</t>
    </rPh>
    <phoneticPr fontId="1"/>
  </si>
  <si>
    <t>整数
(単位：円)</t>
    <rPh sb="0" eb="2">
      <t>セイスウ</t>
    </rPh>
    <rPh sb="4" eb="6">
      <t>タンイ</t>
    </rPh>
    <rPh sb="7" eb="8">
      <t>エン</t>
    </rPh>
    <phoneticPr fontId="17"/>
  </si>
  <si>
    <t>個人配分額[6]=[9]を自動入力
令和７年度に個人配分として支出した総額を記載（令和６年度からの繰越等からの支出含まない）。</t>
    <rPh sb="18" eb="20">
      <t>レイワ</t>
    </rPh>
    <rPh sb="21" eb="23">
      <t>ネンド</t>
    </rPh>
    <rPh sb="24" eb="26">
      <t>コジン</t>
    </rPh>
    <rPh sb="26" eb="28">
      <t>ハイブン</t>
    </rPh>
    <rPh sb="31" eb="33">
      <t>シシュツ</t>
    </rPh>
    <rPh sb="35" eb="37">
      <t>ソウガク</t>
    </rPh>
    <rPh sb="38" eb="40">
      <t>キサイ</t>
    </rPh>
    <rPh sb="41" eb="43">
      <t>レイワ</t>
    </rPh>
    <rPh sb="44" eb="46">
      <t>ネンド</t>
    </rPh>
    <rPh sb="49" eb="51">
      <t>クリコシ</t>
    </rPh>
    <rPh sb="51" eb="52">
      <t>トウ</t>
    </rPh>
    <rPh sb="55" eb="57">
      <t>シシュツ</t>
    </rPh>
    <rPh sb="57" eb="58">
      <t>フク</t>
    </rPh>
    <phoneticPr fontId="17"/>
  </si>
  <si>
    <t>鳥獣被害防止対策費</t>
    <rPh sb="0" eb="2">
      <t>チョウジュウ</t>
    </rPh>
    <rPh sb="2" eb="4">
      <t>ヒガイ</t>
    </rPh>
    <rPh sb="4" eb="6">
      <t>ボウシ</t>
    </rPh>
    <rPh sb="6" eb="8">
      <t>タイサク</t>
    </rPh>
    <rPh sb="8" eb="9">
      <t>ヒ</t>
    </rPh>
    <phoneticPr fontId="1"/>
  </si>
  <si>
    <t>共同利用機械購入等費</t>
    <rPh sb="0" eb="2">
      <t>キョウドウ</t>
    </rPh>
    <rPh sb="2" eb="4">
      <t>リヨウ</t>
    </rPh>
    <rPh sb="4" eb="6">
      <t>キカイ</t>
    </rPh>
    <rPh sb="6" eb="8">
      <t>コウニュウ</t>
    </rPh>
    <rPh sb="8" eb="9">
      <t>トウ</t>
    </rPh>
    <rPh sb="9" eb="10">
      <t>ヒ</t>
    </rPh>
    <phoneticPr fontId="1"/>
  </si>
  <si>
    <t>＝［7］</t>
  </si>
  <si>
    <t>入力内容</t>
    <rPh sb="0" eb="2">
      <t>ニュウリョク</t>
    </rPh>
    <rPh sb="2" eb="4">
      <t>ナイヨウ</t>
    </rPh>
    <phoneticPr fontId="1"/>
  </si>
  <si>
    <t>道・水路を管理するための経費（草刈・泥上げ等の出役費、道・水路の補修費、水利組合等への委託費、管理活動に必要な備品購入費（スコップ、カマ等）等）の合計を入力</t>
  </si>
  <si>
    <t>共同利用施設整備等費</t>
    <rPh sb="0" eb="2">
      <t>キョウドウ</t>
    </rPh>
    <rPh sb="2" eb="4">
      <t>リヨウ</t>
    </rPh>
    <rPh sb="4" eb="6">
      <t>シセツ</t>
    </rPh>
    <rPh sb="6" eb="8">
      <t>セイビ</t>
    </rPh>
    <rPh sb="8" eb="9">
      <t>トウ</t>
    </rPh>
    <rPh sb="9" eb="10">
      <t>ヒ</t>
    </rPh>
    <phoneticPr fontId="1"/>
  </si>
  <si>
    <t>農産物の販売促進（パッケージ、パンフの作成、ブランド化等）に係る経費の合計を入力</t>
    <rPh sb="0" eb="3">
      <t>ノウサンブツ</t>
    </rPh>
    <rPh sb="4" eb="6">
      <t>ハンバイ</t>
    </rPh>
    <rPh sb="6" eb="8">
      <t>ソクシン</t>
    </rPh>
    <rPh sb="19" eb="21">
      <t>サクセイ</t>
    </rPh>
    <rPh sb="26" eb="27">
      <t>カ</t>
    </rPh>
    <rPh sb="27" eb="28">
      <t>トウ</t>
    </rPh>
    <rPh sb="30" eb="31">
      <t>カカ</t>
    </rPh>
    <rPh sb="32" eb="34">
      <t>ケイヒ</t>
    </rPh>
    <rPh sb="35" eb="37">
      <t>ゴウケイ</t>
    </rPh>
    <rPh sb="38" eb="40">
      <t>ニュウリョク</t>
    </rPh>
    <phoneticPr fontId="17"/>
  </si>
  <si>
    <t>多面的機能増進活動費</t>
    <rPh sb="0" eb="3">
      <t>タメンテキ</t>
    </rPh>
    <rPh sb="3" eb="5">
      <t>キノウ</t>
    </rPh>
    <rPh sb="5" eb="7">
      <t>ゾウシン</t>
    </rPh>
    <rPh sb="7" eb="9">
      <t>カツドウ</t>
    </rPh>
    <rPh sb="9" eb="10">
      <t>ヒ</t>
    </rPh>
    <phoneticPr fontId="1"/>
  </si>
  <si>
    <t>土地利用調整関係費</t>
    <rPh sb="0" eb="2">
      <t>トチ</t>
    </rPh>
    <rPh sb="2" eb="4">
      <t>リヨウ</t>
    </rPh>
    <rPh sb="4" eb="6">
      <t>チョウセイ</t>
    </rPh>
    <rPh sb="6" eb="8">
      <t>カンケイ</t>
    </rPh>
    <rPh sb="8" eb="9">
      <t>ヒ</t>
    </rPh>
    <phoneticPr fontId="1"/>
  </si>
  <si>
    <t>法人設立関係費</t>
    <rPh sb="0" eb="2">
      <t>ホウジン</t>
    </rPh>
    <rPh sb="2" eb="4">
      <t>セツリツ</t>
    </rPh>
    <rPh sb="4" eb="6">
      <t>カンケイ</t>
    </rPh>
    <rPh sb="6" eb="7">
      <t>ヒ</t>
    </rPh>
    <phoneticPr fontId="1"/>
  </si>
  <si>
    <t>農産物等の販売促進関係費</t>
    <rPh sb="0" eb="3">
      <t>ノウサンブツ</t>
    </rPh>
    <rPh sb="3" eb="4">
      <t>トウ</t>
    </rPh>
    <rPh sb="5" eb="7">
      <t>ハンバイ</t>
    </rPh>
    <rPh sb="7" eb="9">
      <t>ソクシン</t>
    </rPh>
    <rPh sb="9" eb="12">
      <t>カンケイヒ</t>
    </rPh>
    <phoneticPr fontId="1"/>
  </si>
  <si>
    <t>都市住民との交流促進関係費</t>
    <rPh sb="0" eb="2">
      <t>トシ</t>
    </rPh>
    <rPh sb="2" eb="4">
      <t>ジュウミン</t>
    </rPh>
    <rPh sb="6" eb="8">
      <t>コウリュウ</t>
    </rPh>
    <rPh sb="8" eb="10">
      <t>ソクシン</t>
    </rPh>
    <rPh sb="10" eb="13">
      <t>カンケイヒ</t>
    </rPh>
    <phoneticPr fontId="1"/>
  </si>
  <si>
    <t>うち農地整備費</t>
    <rPh sb="2" eb="4">
      <t>ノウチ</t>
    </rPh>
    <rPh sb="4" eb="7">
      <t>セイビヒ</t>
    </rPh>
    <phoneticPr fontId="1"/>
  </si>
  <si>
    <t>その他</t>
    <rPh sb="2" eb="3">
      <t>タ</t>
    </rPh>
    <phoneticPr fontId="1"/>
  </si>
  <si>
    <t>積立等計</t>
    <rPh sb="0" eb="2">
      <t>ツミタテ</t>
    </rPh>
    <rPh sb="2" eb="3">
      <t>トウ</t>
    </rPh>
    <rPh sb="3" eb="4">
      <t>ケイ</t>
    </rPh>
    <phoneticPr fontId="1"/>
  </si>
  <si>
    <t>積立</t>
    <rPh sb="0" eb="2">
      <t>ツミタテ</t>
    </rPh>
    <phoneticPr fontId="1"/>
  </si>
  <si>
    <t>繰越</t>
    <rPh sb="0" eb="2">
      <t>クリコシ</t>
    </rPh>
    <phoneticPr fontId="1"/>
  </si>
  <si>
    <t>集落協定における土地利用調整に係る経費（利用権の設定、農作業の委託費等）の合計を入力</t>
  </si>
  <si>
    <t>体制整備単価</t>
    <rPh sb="0" eb="2">
      <t>タイセイ</t>
    </rPh>
    <rPh sb="2" eb="4">
      <t>セイビ</t>
    </rPh>
    <rPh sb="4" eb="6">
      <t>タンカ</t>
    </rPh>
    <phoneticPr fontId="1"/>
  </si>
  <si>
    <t>=［4］/［3］×100</t>
  </si>
  <si>
    <t>自動入力</t>
  </si>
  <si>
    <t>共同利用機械購入等のための積立金額を入力</t>
  </si>
  <si>
    <t>共同取組活動充当割合（％）</t>
    <rPh sb="0" eb="2">
      <t>キョウドウ</t>
    </rPh>
    <rPh sb="2" eb="4">
      <t>トリクミ</t>
    </rPh>
    <rPh sb="4" eb="6">
      <t>カツドウ</t>
    </rPh>
    <rPh sb="6" eb="8">
      <t>ジュウトウ</t>
    </rPh>
    <rPh sb="8" eb="10">
      <t>ワリアイ</t>
    </rPh>
    <phoneticPr fontId="1"/>
  </si>
  <si>
    <t>機械</t>
    <rPh sb="0" eb="2">
      <t>キカイ</t>
    </rPh>
    <phoneticPr fontId="1"/>
  </si>
  <si>
    <t>施設</t>
    <rPh sb="0" eb="2">
      <t>シセツ</t>
    </rPh>
    <phoneticPr fontId="1"/>
  </si>
  <si>
    <t>道・水路、農地整備</t>
    <rPh sb="0" eb="1">
      <t>ドウ</t>
    </rPh>
    <rPh sb="2" eb="4">
      <t>スイロ</t>
    </rPh>
    <rPh sb="5" eb="7">
      <t>ノウチ</t>
    </rPh>
    <rPh sb="7" eb="9">
      <t>セイビ</t>
    </rPh>
    <phoneticPr fontId="1"/>
  </si>
  <si>
    <t>交付単価区分</t>
  </si>
  <si>
    <t>災害</t>
    <rPh sb="0" eb="2">
      <t>サイガイ</t>
    </rPh>
    <phoneticPr fontId="1"/>
  </si>
  <si>
    <t>農地管理費[15]のうち農地整備に係る経費（ほ場整備費、直営簡易基盤整備費等）の合計を入力</t>
  </si>
  <si>
    <t>耕作継続</t>
    <rPh sb="0" eb="2">
      <t>コウサク</t>
    </rPh>
    <rPh sb="2" eb="4">
      <t>ケイゾク</t>
    </rPh>
    <phoneticPr fontId="1"/>
  </si>
  <si>
    <t>繰越の内容</t>
    <rPh sb="0" eb="2">
      <t>クリコシ</t>
    </rPh>
    <rPh sb="3" eb="5">
      <t>ナイヨウ</t>
    </rPh>
    <phoneticPr fontId="1"/>
  </si>
  <si>
    <t>交付金額[3]=[8]を自動入力
※必ず個人配分支出総額[9]+共同取組活動充当総額[10]と一致します。</t>
    <rPh sb="12" eb="14">
      <t>ジドウ</t>
    </rPh>
    <rPh sb="14" eb="16">
      <t>ニュウリョク</t>
    </rPh>
    <rPh sb="18" eb="19">
      <t>カナラ</t>
    </rPh>
    <rPh sb="47" eb="49">
      <t>イッチ</t>
    </rPh>
    <phoneticPr fontId="17"/>
  </si>
  <si>
    <t>協定参加者が参加する各種研修等に係る経費、新規就農者・オペレーター等の研修に係る経費等の額の合計を入力</t>
  </si>
  <si>
    <t>前年度末積立等残額（円）</t>
  </si>
  <si>
    <t>整数を入力
(単位：円)</t>
    <rPh sb="7" eb="9">
      <t>タンイ</t>
    </rPh>
    <rPh sb="10" eb="11">
      <t>エン</t>
    </rPh>
    <phoneticPr fontId="17"/>
  </si>
  <si>
    <t>イベント</t>
  </si>
  <si>
    <t>基礎単価</t>
    <rPh sb="0" eb="2">
      <t>キソ</t>
    </rPh>
    <rPh sb="2" eb="4">
      <t>タンカ</t>
    </rPh>
    <phoneticPr fontId="1"/>
  </si>
  <si>
    <t>共同利用施設（育苗施設、集出荷施設、処理加工施設、販売施設、その他協定参加者の共同利用に供する施設等）に係る建設費、施設補修費、施設運営費等の合計を入力</t>
  </si>
  <si>
    <t>整数
(単位：円)</t>
    <rPh sb="0" eb="2">
      <t>セイスウ</t>
    </rPh>
    <rPh sb="4" eb="6">
      <t>タンイ</t>
    </rPh>
    <rPh sb="7" eb="8">
      <t>エン</t>
    </rPh>
    <phoneticPr fontId="1"/>
  </si>
  <si>
    <t>自動入力
(単位：円)</t>
    <rPh sb="0" eb="2">
      <t>ジドウ</t>
    </rPh>
    <rPh sb="2" eb="4">
      <t>ニュウリョク</t>
    </rPh>
    <rPh sb="6" eb="8">
      <t>タンイ</t>
    </rPh>
    <rPh sb="9" eb="10">
      <t>エン</t>
    </rPh>
    <phoneticPr fontId="1"/>
  </si>
  <si>
    <t>＝［3］</t>
  </si>
  <si>
    <t>集落協定に定める役職者に対して支払われた額の合計を入力</t>
  </si>
  <si>
    <t>該当項目に整数を入力
(単位：円)</t>
    <rPh sb="12" eb="14">
      <t>タンイ</t>
    </rPh>
    <rPh sb="15" eb="16">
      <t>エン</t>
    </rPh>
    <phoneticPr fontId="17"/>
  </si>
  <si>
    <t>畦畔管理費、法面点検費、簡易基盤整備費、荒廃農地の管理費、荒廃農地の復旧費、農作業受委託料金費用等の農地を管理していくための諸経費の合計を入力</t>
    <rPh sb="20" eb="24">
      <t>コウハイノウチ</t>
    </rPh>
    <rPh sb="29" eb="33">
      <t>コウハイノウチ</t>
    </rPh>
    <phoneticPr fontId="17"/>
  </si>
  <si>
    <t>トラクター、コンバイン、草刈機等購入費、共同機械修理費、燃料代、機械組合への助成費等の合計を入力</t>
  </si>
  <si>
    <t>防止柵等資材費、防止柵等設置費、防止柵維持管理費等の合計を入力</t>
  </si>
  <si>
    <t>集落協定に定める多面的機能増進活動に係る経費の合計を入力</t>
  </si>
  <si>
    <t>集落協定における法人の設立に係る経費の合計を入力</t>
  </si>
  <si>
    <t>都市交流（施設の設置・運営、環境配慮、棚田オーナー等）に係る経費の合計を入力</t>
    <rPh sb="0" eb="2">
      <t>トシ</t>
    </rPh>
    <rPh sb="2" eb="4">
      <t>コウリュウ</t>
    </rPh>
    <rPh sb="5" eb="7">
      <t>シセツ</t>
    </rPh>
    <rPh sb="8" eb="10">
      <t>セッチ</t>
    </rPh>
    <rPh sb="11" eb="13">
      <t>ウンエイ</t>
    </rPh>
    <rPh sb="14" eb="16">
      <t>カンキョウ</t>
    </rPh>
    <rPh sb="16" eb="18">
      <t>ハイリョ</t>
    </rPh>
    <rPh sb="19" eb="21">
      <t>タナダ</t>
    </rPh>
    <rPh sb="25" eb="26">
      <t>トウ</t>
    </rPh>
    <rPh sb="28" eb="29">
      <t>カカ</t>
    </rPh>
    <rPh sb="30" eb="32">
      <t>ケイヒ</t>
    </rPh>
    <rPh sb="33" eb="35">
      <t>ゴウケイ</t>
    </rPh>
    <rPh sb="36" eb="38">
      <t>ニュウリョク</t>
    </rPh>
    <phoneticPr fontId="17"/>
  </si>
  <si>
    <t>共同利用施設整備等のための積立金額を入力</t>
  </si>
  <si>
    <t>災害時（農用地、道路・水路等の崩壊等）の復旧のための積立金額を入力</t>
  </si>
  <si>
    <t>耕作を継続していくための活動費（耕作者の突然のリタイヤ時の作業受委託費用等）の積立金額を入力</t>
  </si>
  <si>
    <t>集落協定活動として行う各種イベントのための積立金額を入力</t>
  </si>
  <si>
    <t>自由に記載</t>
    <rPh sb="0" eb="2">
      <t>ジユウ</t>
    </rPh>
    <rPh sb="3" eb="5">
      <t>キサイ</t>
    </rPh>
    <phoneticPr fontId="17"/>
  </si>
  <si>
    <t>入力方法</t>
    <rPh sb="0" eb="2">
      <t>ニュウリョク</t>
    </rPh>
    <rPh sb="2" eb="4">
      <t>ホウホウ</t>
    </rPh>
    <phoneticPr fontId="1"/>
  </si>
  <si>
    <t>協定名</t>
    <rPh sb="0" eb="2">
      <t>キョウテイ</t>
    </rPh>
    <rPh sb="2" eb="3">
      <t>メイ</t>
    </rPh>
    <phoneticPr fontId="1"/>
  </si>
  <si>
    <t>交付金額に対する共同取組活動充当額の割合（[4]/[3]*100）を自動入力</t>
    <rPh sb="34" eb="36">
      <t>ジドウ</t>
    </rPh>
    <rPh sb="36" eb="38">
      <t>ニュウリョク</t>
    </rPh>
    <phoneticPr fontId="1"/>
  </si>
  <si>
    <t>今年度に共同取組活動として支出した総額（[11]～[13]、[15]、[17]～[26]の合計）を自動入力</t>
    <rPh sb="0" eb="3">
      <t>コンネンド</t>
    </rPh>
    <rPh sb="4" eb="6">
      <t>キョウドウ</t>
    </rPh>
    <rPh sb="6" eb="8">
      <t>トリクミ</t>
    </rPh>
    <rPh sb="8" eb="10">
      <t>カツドウ</t>
    </rPh>
    <rPh sb="13" eb="15">
      <t>シシュツ</t>
    </rPh>
    <rPh sb="17" eb="19">
      <t>ソウガク</t>
    </rPh>
    <rPh sb="45" eb="47">
      <t>ゴウケイ</t>
    </rPh>
    <rPh sb="49" eb="51">
      <t>ジドウ</t>
    </rPh>
    <phoneticPr fontId="17"/>
  </si>
  <si>
    <t>道・水路管理費[13]のうち道・水路整備に係る経費（新設費、補修費等）の合計を入力</t>
    <rPh sb="4" eb="6">
      <t>カンリ</t>
    </rPh>
    <phoneticPr fontId="17"/>
  </si>
  <si>
    <t>共同取組活動充当額のうち積立等（[27]～[34]）の額の合計を自動入力</t>
    <rPh sb="27" eb="28">
      <t>ガク</t>
    </rPh>
    <rPh sb="29" eb="31">
      <t>ゴウケイ</t>
    </rPh>
    <phoneticPr fontId="17"/>
  </si>
  <si>
    <t>金額等（入力場所）</t>
    <rPh sb="0" eb="2">
      <t>キンガク</t>
    </rPh>
    <rPh sb="2" eb="3">
      <t>トウ</t>
    </rPh>
    <rPh sb="4" eb="6">
      <t>ニュウリョク</t>
    </rPh>
    <rPh sb="6" eb="8">
      <t>バショ</t>
    </rPh>
    <phoneticPr fontId="1"/>
  </si>
  <si>
    <t>[27]～[32]の各項目に該当するもの以外の積立金額を入力</t>
  </si>
  <si>
    <t>＝［6］</t>
  </si>
  <si>
    <t>積立（[27]～[33]以外で、次年度へ繰り越される金額を入力</t>
    <rPh sb="0" eb="2">
      <t>ツミタテ</t>
    </rPh>
    <rPh sb="12" eb="14">
      <t>イガイ</t>
    </rPh>
    <rPh sb="16" eb="19">
      <t>ジネンド</t>
    </rPh>
    <rPh sb="20" eb="21">
      <t>ク</t>
    </rPh>
    <rPh sb="22" eb="23">
      <t>コシ</t>
    </rPh>
    <rPh sb="26" eb="28">
      <t>キンガク</t>
    </rPh>
    <phoneticPr fontId="17"/>
  </si>
  <si>
    <t>繰越[34]の具体的な内容を記載</t>
    <rPh sb="0" eb="2">
      <t>クリコシ</t>
    </rPh>
    <rPh sb="7" eb="10">
      <t>グタイテキ</t>
    </rPh>
    <rPh sb="11" eb="13">
      <t>ナイヨウ</t>
    </rPh>
    <rPh sb="14" eb="16">
      <t>キサイ</t>
    </rPh>
    <phoneticPr fontId="17"/>
  </si>
  <si>
    <t>[11]～[25]の項目及び積立等[26]以外の経費・支出額の合計を入力</t>
    <rPh sb="12" eb="13">
      <t>オヨ</t>
    </rPh>
    <rPh sb="16" eb="17">
      <t>トウ</t>
    </rPh>
    <phoneticPr fontId="17"/>
  </si>
  <si>
    <t>交付金の使途の合計</t>
    <rPh sb="0" eb="3">
      <t>コウフキン</t>
    </rPh>
    <rPh sb="4" eb="6">
      <t>シト</t>
    </rPh>
    <rPh sb="7" eb="9">
      <t>ゴウケイ</t>
    </rPh>
    <phoneticPr fontId="1"/>
  </si>
  <si>
    <t>項　　　目</t>
    <rPh sb="0" eb="1">
      <t>コウ</t>
    </rPh>
    <rPh sb="4" eb="5">
      <t>メ</t>
    </rPh>
    <phoneticPr fontId="1"/>
  </si>
  <si>
    <t>－</t>
  </si>
  <si>
    <t>今年度交付額（円）</t>
  </si>
  <si>
    <t>前年度末積立等残高の計（円）</t>
  </si>
  <si>
    <t>[8]=前年度末積立等残高[7]を自動入力
※必ず個人配分支出総額[9]+共同取組活動充当総額[10]と一致します。</t>
    <rPh sb="17" eb="19">
      <t>ジドウ</t>
    </rPh>
    <rPh sb="19" eb="21">
      <t>ニュウリョク</t>
    </rPh>
    <rPh sb="23" eb="24">
      <t>カナラ</t>
    </rPh>
    <rPh sb="52" eb="54">
      <t>イッチ</t>
    </rPh>
    <phoneticPr fontId="17"/>
  </si>
  <si>
    <r>
      <t>令和７年度における交付金額のうち、</t>
    </r>
    <r>
      <rPr>
        <sz val="11"/>
        <color auto="1"/>
        <rFont val="ＭＳ ゴシック"/>
      </rPr>
      <t>共同取組活動充当額（[3]-[6]）を自動入力</t>
    </r>
    <rPh sb="0" eb="2">
      <t>レイワ</t>
    </rPh>
    <rPh sb="36" eb="38">
      <t>ジドウ</t>
    </rPh>
    <phoneticPr fontId="1"/>
  </si>
  <si>
    <r>
      <rPr>
        <b/>
        <u/>
        <sz val="11"/>
        <color auto="1"/>
        <rFont val="ＭＳ ゴシック"/>
      </rPr>
      <t>１０割（体制整備）単価</t>
    </r>
    <r>
      <rPr>
        <sz val="11"/>
        <color auto="1"/>
        <rFont val="ＭＳ ゴシック"/>
      </rPr>
      <t>を選択した場合「1」を入力</t>
    </r>
    <rPh sb="2" eb="3">
      <t>ワリ</t>
    </rPh>
    <rPh sb="4" eb="6">
      <t>タイセイ</t>
    </rPh>
    <rPh sb="6" eb="8">
      <t>セイビ</t>
    </rPh>
    <rPh sb="9" eb="11">
      <t>タンカ</t>
    </rPh>
    <phoneticPr fontId="1"/>
  </si>
  <si>
    <r>
      <rPr>
        <b/>
        <u/>
        <sz val="11"/>
        <color auto="1"/>
        <rFont val="ＭＳ ゴシック"/>
      </rPr>
      <t>８割（基礎）単価</t>
    </r>
    <r>
      <rPr>
        <sz val="11"/>
        <color auto="1"/>
        <rFont val="ＭＳ ゴシック"/>
      </rPr>
      <t>を選択した場合「1」を入力</t>
    </r>
    <rPh sb="1" eb="2">
      <t>ワリ</t>
    </rPh>
    <rPh sb="3" eb="5">
      <t>キソ</t>
    </rPh>
    <phoneticPr fontId="1"/>
  </si>
  <si>
    <t>災害に備えた復旧に要する経費として繰越をし、次年度に災害が発生しなかった場合は、共同取組活動に充当</t>
  </si>
  <si>
    <t>=［11］+［12］+［13］+［15］+［17］+［18］+［19］+［20］+［21］+［22］+［23］+［24］+［25］+［26］</t>
  </si>
  <si>
    <t>=［33］+［34］+［35］+［36］+［37］+［38］+［39］+［40］</t>
  </si>
  <si>
    <t>=[9]＋[10]</t>
  </si>
  <si>
    <t>=[8]-[36]</t>
  </si>
  <si>
    <t>=［3］-［6］</t>
  </si>
  <si>
    <t>=［27］+［28］+［29］+［30］+［31］+［32］+［33］+［34］</t>
  </si>
  <si>
    <t>　（検算用：　０　になること。）</t>
  </si>
  <si>
    <t>●●●●協定</t>
    <rPh sb="4" eb="6">
      <t>キョウテイ</t>
    </rPh>
    <phoneticPr fontId="1"/>
  </si>
  <si>
    <t>=[8]-[36]+[7]</t>
  </si>
  <si>
    <r>
      <t xml:space="preserve">繰越[34]の具体的な内容を記載
</t>
    </r>
    <r>
      <rPr>
        <sz val="10"/>
        <color auto="1"/>
        <rFont val="ＭＳ ゴシック"/>
      </rPr>
      <t>災害に備えた復旧に要する経費として繰越をし、次年度に災害が発生しなかった場合は共同取組活動（作業分の経費など）に充当し、次々年度までは繰り越さないようにして下さい。</t>
    </r>
    <rPh sb="0" eb="2">
      <t>クリコシ</t>
    </rPh>
    <rPh sb="7" eb="10">
      <t>グタイテキ</t>
    </rPh>
    <rPh sb="11" eb="13">
      <t>ナイヨウ</t>
    </rPh>
    <rPh sb="14" eb="16">
      <t>キサイ</t>
    </rPh>
    <rPh sb="63" eb="65">
      <t>サギョウ</t>
    </rPh>
    <rPh sb="65" eb="66">
      <t>ブン</t>
    </rPh>
    <rPh sb="67" eb="69">
      <t>ケイヒ</t>
    </rPh>
    <phoneticPr fontId="17"/>
  </si>
  <si>
    <t>Ｒ６年度末時点での積立、繰越累計額を入力</t>
    <rPh sb="4" eb="5">
      <t>マツ</t>
    </rPh>
    <rPh sb="5" eb="7">
      <t>ジテン</t>
    </rPh>
    <rPh sb="9" eb="11">
      <t>ツミタテ</t>
    </rPh>
    <rPh sb="12" eb="14">
      <t>クリコシ</t>
    </rPh>
    <rPh sb="14" eb="17">
      <t>ルイケイガク</t>
    </rPh>
    <rPh sb="18" eb="20">
      <t>ニュウリョク</t>
    </rPh>
    <phoneticPr fontId="17"/>
  </si>
  <si>
    <t>Ｒ６年度に共同取組活動として支出した総額（[11]～[13]、[15]、[17]～[26]の合計）を自動入力</t>
    <rPh sb="2" eb="4">
      <t>ネンド</t>
    </rPh>
    <rPh sb="5" eb="7">
      <t>キョウドウ</t>
    </rPh>
    <rPh sb="7" eb="9">
      <t>トリクミ</t>
    </rPh>
    <rPh sb="9" eb="11">
      <t>カツドウ</t>
    </rPh>
    <rPh sb="14" eb="16">
      <t>シシュツ</t>
    </rPh>
    <rPh sb="18" eb="20">
      <t>ソウガク</t>
    </rPh>
    <rPh sb="46" eb="48">
      <t>ゴウケイ</t>
    </rPh>
    <rPh sb="50" eb="52">
      <t>ジドウ</t>
    </rPh>
    <phoneticPr fontId="17"/>
  </si>
  <si>
    <t>令和７年度　収支決算内訳書</t>
    <rPh sb="0" eb="2">
      <t>レイワ</t>
    </rPh>
    <rPh sb="3" eb="5">
      <t>ネンド</t>
    </rPh>
    <rPh sb="6" eb="8">
      <t>シュウシ</t>
    </rPh>
    <rPh sb="8" eb="10">
      <t>ケッサン</t>
    </rPh>
    <rPh sb="10" eb="13">
      <t>ウチワケショ</t>
    </rPh>
    <phoneticPr fontId="1"/>
  </si>
  <si>
    <t>令和７年度事業のみ（第５期分からの繰越額がない協定）</t>
    <rPh sb="0" eb="2">
      <t>レイワ</t>
    </rPh>
    <rPh sb="3" eb="5">
      <t>ネンド</t>
    </rPh>
    <rPh sb="5" eb="7">
      <t>ジギョウ</t>
    </rPh>
    <rPh sb="10" eb="11">
      <t>ダイ</t>
    </rPh>
    <rPh sb="12" eb="13">
      <t>キ</t>
    </rPh>
    <rPh sb="13" eb="14">
      <t>ブン</t>
    </rPh>
    <rPh sb="17" eb="19">
      <t>クリコシ</t>
    </rPh>
    <rPh sb="19" eb="20">
      <t>ガク</t>
    </rPh>
    <rPh sb="23" eb="25">
      <t>キョウテイ</t>
    </rPh>
    <phoneticPr fontId="1"/>
  </si>
  <si>
    <r>
      <t>令和７年度における</t>
    </r>
    <r>
      <rPr>
        <b/>
        <u/>
        <sz val="16"/>
        <color theme="4" tint="-0.25"/>
        <rFont val="ＭＳ ゴシック"/>
      </rPr>
      <t>交付金額（加算措置含む）</t>
    </r>
    <r>
      <rPr>
        <b/>
        <sz val="16"/>
        <color theme="4" tint="-0.25"/>
        <rFont val="ＭＳ ゴシック"/>
      </rPr>
      <t>を入力</t>
    </r>
    <rPh sb="0" eb="2">
      <t>レイワ</t>
    </rPh>
    <rPh sb="3" eb="4">
      <t>ネン</t>
    </rPh>
    <rPh sb="14" eb="16">
      <t>カサン</t>
    </rPh>
    <rPh sb="16" eb="18">
      <t>ソチ</t>
    </rPh>
    <rPh sb="18" eb="19">
      <t>フク</t>
    </rPh>
    <phoneticPr fontId="1"/>
  </si>
  <si>
    <t>令和７年度における交付金額のうち個人配分額を入力</t>
    <rPh sb="0" eb="2">
      <t>レイワ</t>
    </rPh>
    <rPh sb="9" eb="11">
      <t>コウフ</t>
    </rPh>
    <rPh sb="11" eb="13">
      <t>キンガク</t>
    </rPh>
    <rPh sb="16" eb="18">
      <t>コジン</t>
    </rPh>
    <rPh sb="18" eb="20">
      <t>ハイブン</t>
    </rPh>
    <rPh sb="20" eb="21">
      <t>ガク</t>
    </rPh>
    <rPh sb="22" eb="24">
      <t>ニュウリョク</t>
    </rPh>
    <phoneticPr fontId="1"/>
  </si>
  <si>
    <t>令和６年度末時点での積立、繰越累計額を入力</t>
    <rPh sb="0" eb="2">
      <t>レイワ</t>
    </rPh>
    <rPh sb="5" eb="6">
      <t>マツ</t>
    </rPh>
    <rPh sb="6" eb="8">
      <t>ジテン</t>
    </rPh>
    <rPh sb="10" eb="12">
      <t>ツミタテ</t>
    </rPh>
    <rPh sb="13" eb="15">
      <t>クリコシ</t>
    </rPh>
    <rPh sb="15" eb="18">
      <t>ルイケイガク</t>
    </rPh>
    <rPh sb="19" eb="21">
      <t>ニュウリョク</t>
    </rPh>
    <phoneticPr fontId="17"/>
  </si>
  <si>
    <t>第５期分 令和７年度　収支決算内訳書</t>
    <rPh sb="0" eb="1">
      <t>ダイ</t>
    </rPh>
    <rPh sb="2" eb="4">
      <t>キブン</t>
    </rPh>
    <rPh sb="5" eb="7">
      <t>レイワ</t>
    </rPh>
    <rPh sb="8" eb="10">
      <t>ネンド</t>
    </rPh>
    <rPh sb="11" eb="13">
      <t>シュウシ</t>
    </rPh>
    <rPh sb="13" eb="15">
      <t>ケッサン</t>
    </rPh>
    <rPh sb="15" eb="18">
      <t>ウチワケショ</t>
    </rPh>
    <phoneticPr fontId="1"/>
  </si>
  <si>
    <t>第５期分　令和７年度事業のみ（第５期分からの繰越額がある協定）</t>
    <rPh sb="0" eb="1">
      <t>ダイ</t>
    </rPh>
    <rPh sb="2" eb="3">
      <t>キ</t>
    </rPh>
    <rPh sb="3" eb="4">
      <t>ブン</t>
    </rPh>
    <rPh sb="5" eb="7">
      <t>レイワ</t>
    </rPh>
    <rPh sb="8" eb="12">
      <t>ネンドジギョウ</t>
    </rPh>
    <rPh sb="15" eb="16">
      <t>ダイ</t>
    </rPh>
    <rPh sb="17" eb="18">
      <t>キ</t>
    </rPh>
    <rPh sb="18" eb="19">
      <t>ブン</t>
    </rPh>
    <rPh sb="22" eb="23">
      <t>ク</t>
    </rPh>
    <rPh sb="23" eb="24">
      <t>エツ</t>
    </rPh>
    <rPh sb="24" eb="25">
      <t>ガク</t>
    </rPh>
    <rPh sb="28" eb="30">
      <t>キョウテイ</t>
    </rPh>
    <phoneticPr fontId="1"/>
  </si>
  <si>
    <t>Ｒ６年度からの繰越等から個人配分として支出した総額を記載。</t>
    <rPh sb="2" eb="4">
      <t>ネンド</t>
    </rPh>
    <rPh sb="7" eb="9">
      <t>クリコシ</t>
    </rPh>
    <rPh sb="9" eb="10">
      <t>トウ</t>
    </rPh>
    <rPh sb="12" eb="14">
      <t>コジン</t>
    </rPh>
    <rPh sb="14" eb="16">
      <t>ハイブン</t>
    </rPh>
    <rPh sb="19" eb="21">
      <t>シシュツ</t>
    </rPh>
    <rPh sb="23" eb="25">
      <t>ソウガク</t>
    </rPh>
    <rPh sb="26" eb="28">
      <t>キサイ</t>
    </rPh>
    <phoneticPr fontId="17"/>
  </si>
</sst>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quot;0&quot;]&quot;"/>
    <numFmt numFmtId="177" formatCode="#,##0.0;[Red]\-#,##0.0"/>
  </numFmts>
  <fonts count="18">
    <font>
      <sz val="11"/>
      <color auto="1"/>
      <name val="ＭＳ Ｐゴシック"/>
      <family val="3"/>
    </font>
    <font>
      <sz val="6"/>
      <color auto="1"/>
      <name val="ＭＳ Ｐゴシック"/>
      <family val="3"/>
    </font>
    <font>
      <sz val="12"/>
      <color auto="1"/>
      <name val="ＭＳ Ｐゴシック"/>
      <family val="3"/>
    </font>
    <font>
      <sz val="11"/>
      <color auto="1"/>
      <name val="ＭＳ Ｐゴシック"/>
      <family val="3"/>
    </font>
    <font>
      <sz val="14"/>
      <color auto="1"/>
      <name val="ＭＳ Ｐゴシック"/>
      <family val="3"/>
    </font>
    <font>
      <sz val="20"/>
      <color auto="1"/>
      <name val="ＭＳ Ｐゴシック"/>
      <family val="3"/>
    </font>
    <font>
      <b/>
      <sz val="12"/>
      <color theme="4" tint="-0.25"/>
      <name val="ＭＳ Ｐゴシック"/>
      <family val="3"/>
    </font>
    <font>
      <b/>
      <sz val="16"/>
      <color theme="4" tint="-0.25"/>
      <name val="ＭＳ Ｐゴシック"/>
      <family val="3"/>
    </font>
    <font>
      <b/>
      <sz val="18"/>
      <color theme="4" tint="-0.25"/>
      <name val="ＭＳ Ｐゴシック"/>
      <family val="3"/>
    </font>
    <font>
      <sz val="11"/>
      <color auto="1"/>
      <name val="ＭＳ ゴシック"/>
      <family val="3"/>
    </font>
    <font>
      <sz val="20"/>
      <color theme="4" tint="-0.25"/>
      <name val="ＭＳ Ｐゴシック"/>
      <family val="3"/>
    </font>
    <font>
      <b/>
      <sz val="16"/>
      <color theme="4" tint="-0.25"/>
      <name val="ＭＳ ゴシック"/>
      <family val="3"/>
    </font>
    <font>
      <u/>
      <sz val="11"/>
      <color auto="1"/>
      <name val="ＭＳ ゴシック"/>
      <family val="3"/>
    </font>
    <font>
      <b/>
      <sz val="12"/>
      <color rgb="FFFF0000"/>
      <name val="ＭＳ Ｐゴシック"/>
      <family val="3"/>
    </font>
    <font>
      <b/>
      <sz val="16"/>
      <color rgb="FFFF0000"/>
      <name val="ＭＳ Ｐゴシック"/>
      <family val="3"/>
    </font>
    <font>
      <b/>
      <sz val="18"/>
      <color rgb="FFFF0000"/>
      <name val="ＭＳ Ｐゴシック"/>
      <family val="3"/>
    </font>
    <font>
      <sz val="20"/>
      <color rgb="FFFF0000"/>
      <name val="ＭＳ Ｐゴシック"/>
      <family val="3"/>
    </font>
    <font>
      <sz val="11"/>
      <color theme="1"/>
      <name val="ＭＳ Ｐゴシック"/>
      <family val="2"/>
      <scheme val="minor"/>
    </font>
  </fonts>
  <fills count="3">
    <fill>
      <patternFill patternType="none"/>
    </fill>
    <fill>
      <patternFill patternType="gray125"/>
    </fill>
    <fill>
      <patternFill patternType="solid">
        <fgColor rgb="FFCCFFCC"/>
        <bgColor indexed="64"/>
      </patternFill>
    </fill>
  </fills>
  <borders count="47">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38">
    <xf numFmtId="0" fontId="0" fillId="0" borderId="0" xfId="0">
      <alignment vertical="center"/>
    </xf>
    <xf numFmtId="0" fontId="0" fillId="0" borderId="0" xfId="0" applyFont="1" applyFill="1">
      <alignment vertical="center"/>
    </xf>
    <xf numFmtId="0" fontId="0" fillId="0" borderId="0" xfId="0" applyFont="1" applyFill="1" applyAlignment="1">
      <alignment vertical="center" wrapText="1"/>
    </xf>
    <xf numFmtId="0" fontId="2" fillId="0" borderId="0" xfId="0" applyFont="1" applyFill="1" applyAlignment="1">
      <alignment horizontal="right" vertical="center"/>
    </xf>
    <xf numFmtId="0" fontId="2" fillId="0" borderId="0" xfId="0" applyFont="1" applyFill="1" applyAlignment="1">
      <alignment horizontal="left" vertical="center" shrinkToFit="1"/>
    </xf>
    <xf numFmtId="38" fontId="4" fillId="0" borderId="0" xfId="1"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Border="1" applyAlignment="1">
      <alignment vertical="center"/>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6" xfId="0" applyFont="1" applyFill="1" applyBorder="1" applyAlignment="1">
      <alignment vertical="center"/>
    </xf>
    <xf numFmtId="0" fontId="2"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0" xfId="0" applyFont="1" applyFill="1" applyBorder="1" applyAlignment="1">
      <alignment vertical="center"/>
    </xf>
    <xf numFmtId="0" fontId="4" fillId="0" borderId="9" xfId="0" applyFont="1" applyFill="1" applyBorder="1" applyAlignment="1">
      <alignment horizontal="center" vertical="center" wrapText="1"/>
    </xf>
    <xf numFmtId="0" fontId="2" fillId="0" borderId="10" xfId="0" applyNumberFormat="1" applyFont="1" applyFill="1" applyBorder="1" applyAlignment="1">
      <alignment vertical="center"/>
    </xf>
    <xf numFmtId="0" fontId="2" fillId="0" borderId="11"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12" xfId="0" applyNumberFormat="1" applyFont="1" applyFill="1" applyBorder="1" applyAlignment="1">
      <alignment vertical="center"/>
    </xf>
    <xf numFmtId="0" fontId="2" fillId="0" borderId="13" xfId="0" applyNumberFormat="1" applyFont="1" applyFill="1" applyBorder="1" applyAlignment="1">
      <alignment vertical="center"/>
    </xf>
    <xf numFmtId="0" fontId="2" fillId="0" borderId="14" xfId="0" applyNumberFormat="1" applyFont="1" applyFill="1" applyBorder="1" applyAlignment="1">
      <alignment vertical="center"/>
    </xf>
    <xf numFmtId="0" fontId="2" fillId="0" borderId="15" xfId="0" applyNumberFormat="1" applyFont="1" applyFill="1" applyBorder="1" applyAlignment="1">
      <alignment vertical="center"/>
    </xf>
    <xf numFmtId="0" fontId="2" fillId="0" borderId="16" xfId="0" applyNumberFormat="1" applyFont="1" applyFill="1" applyBorder="1" applyAlignment="1">
      <alignment vertical="center"/>
    </xf>
    <xf numFmtId="0" fontId="2" fillId="0" borderId="17" xfId="0" applyNumberFormat="1" applyFont="1" applyFill="1" applyBorder="1" applyAlignment="1">
      <alignment vertical="center"/>
    </xf>
    <xf numFmtId="0" fontId="2" fillId="0" borderId="18" xfId="0" applyFont="1" applyFill="1" applyBorder="1" applyAlignment="1">
      <alignment vertical="center" wrapText="1"/>
    </xf>
    <xf numFmtId="0" fontId="0" fillId="0" borderId="19" xfId="0" applyFont="1" applyFill="1" applyBorder="1" applyAlignment="1">
      <alignment vertical="center" wrapText="1"/>
    </xf>
    <xf numFmtId="0" fontId="2" fillId="0" borderId="19" xfId="0" applyFont="1" applyFill="1" applyBorder="1" applyAlignment="1">
      <alignment vertical="center" wrapText="1"/>
    </xf>
    <xf numFmtId="0" fontId="2" fillId="0" borderId="0" xfId="0" applyFont="1" applyFill="1" applyBorder="1" applyAlignment="1">
      <alignment vertical="center" wrapText="1"/>
    </xf>
    <xf numFmtId="0" fontId="2" fillId="0" borderId="20" xfId="0" applyFont="1" applyFill="1" applyBorder="1" applyAlignment="1">
      <alignment vertical="center" wrapText="1"/>
    </xf>
    <xf numFmtId="0" fontId="2" fillId="0" borderId="15" xfId="0" applyFont="1" applyFill="1" applyBorder="1" applyAlignment="1">
      <alignment vertical="center" wrapText="1"/>
    </xf>
    <xf numFmtId="0" fontId="2" fillId="0" borderId="14" xfId="0" applyFont="1" applyFill="1" applyBorder="1" applyAlignment="1">
      <alignment vertical="center" wrapText="1"/>
    </xf>
    <xf numFmtId="0" fontId="2" fillId="0" borderId="21" xfId="0" applyFont="1" applyFill="1" applyBorder="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0" xfId="0" applyFont="1" applyFill="1" applyBorder="1" applyAlignment="1">
      <alignment horizontal="right" vertical="center"/>
    </xf>
    <xf numFmtId="176" fontId="2" fillId="0" borderId="18" xfId="0" applyNumberFormat="1" applyFont="1" applyFill="1" applyBorder="1" applyAlignment="1">
      <alignment horizontal="right" vertical="center"/>
    </xf>
    <xf numFmtId="176" fontId="2" fillId="0" borderId="19"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20" xfId="0" applyNumberFormat="1" applyFont="1" applyFill="1" applyBorder="1" applyAlignment="1">
      <alignment horizontal="right" vertical="center"/>
    </xf>
    <xf numFmtId="176" fontId="2" fillId="0" borderId="21" xfId="0" applyNumberFormat="1" applyFont="1" applyFill="1" applyBorder="1" applyAlignment="1">
      <alignment horizontal="right" vertical="center"/>
    </xf>
    <xf numFmtId="176" fontId="2" fillId="0" borderId="14" xfId="0" applyNumberFormat="1" applyFont="1" applyFill="1" applyBorder="1" applyAlignment="1">
      <alignment horizontal="right" vertical="center"/>
    </xf>
    <xf numFmtId="176" fontId="2" fillId="0" borderId="21" xfId="0" applyNumberFormat="1" applyFont="1" applyFill="1" applyBorder="1" applyAlignment="1">
      <alignment horizontal="right" vertical="top"/>
    </xf>
    <xf numFmtId="0" fontId="2" fillId="0" borderId="10" xfId="0" applyFont="1" applyFill="1" applyBorder="1" applyAlignment="1">
      <alignment horizontal="right" vertical="center"/>
    </xf>
    <xf numFmtId="0" fontId="0" fillId="0" borderId="11" xfId="0" applyFont="1" applyFill="1" applyBorder="1" applyAlignment="1">
      <alignment horizontal="right" vertical="center"/>
    </xf>
    <xf numFmtId="0" fontId="2" fillId="0" borderId="0" xfId="0" applyFont="1" applyFill="1" applyBorder="1" applyAlignment="1">
      <alignment horizontal="left" vertical="center" shrinkToFit="1"/>
    </xf>
    <xf numFmtId="0" fontId="4" fillId="0" borderId="22" xfId="0" applyFont="1" applyFill="1" applyBorder="1" applyAlignment="1">
      <alignment horizontal="center" vertical="center" wrapText="1"/>
    </xf>
    <xf numFmtId="49" fontId="2" fillId="0" borderId="18" xfId="0" applyNumberFormat="1" applyFont="1" applyFill="1" applyBorder="1" applyAlignment="1">
      <alignment horizontal="left" vertical="center"/>
    </xf>
    <xf numFmtId="49" fontId="2" fillId="0" borderId="19"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2" fillId="0" borderId="20" xfId="0" applyNumberFormat="1" applyFont="1" applyFill="1" applyBorder="1" applyAlignment="1">
      <alignment vertical="center" wrapText="1"/>
    </xf>
    <xf numFmtId="49" fontId="2" fillId="0" borderId="21" xfId="0" applyNumberFormat="1" applyFont="1" applyFill="1" applyBorder="1" applyAlignment="1">
      <alignment horizontal="left" vertical="center"/>
    </xf>
    <xf numFmtId="49" fontId="2" fillId="0" borderId="14" xfId="0" applyNumberFormat="1" applyFont="1" applyFill="1" applyBorder="1" applyAlignment="1">
      <alignment horizontal="left" vertical="center"/>
    </xf>
    <xf numFmtId="49" fontId="2" fillId="0" borderId="21" xfId="0" applyNumberFormat="1" applyFont="1" applyFill="1" applyBorder="1" applyAlignment="1">
      <alignment horizontal="left" vertical="top" wrapText="1"/>
    </xf>
    <xf numFmtId="49" fontId="2" fillId="0" borderId="20" xfId="0" applyNumberFormat="1" applyFont="1" applyFill="1" applyBorder="1" applyAlignment="1">
      <alignment horizontal="left" vertical="center"/>
    </xf>
    <xf numFmtId="49" fontId="2" fillId="0" borderId="23" xfId="0" applyNumberFormat="1" applyFont="1" applyFill="1" applyBorder="1" applyAlignment="1">
      <alignment horizontal="left" vertical="center"/>
    </xf>
    <xf numFmtId="49" fontId="6" fillId="2" borderId="5" xfId="0" applyNumberFormat="1" applyFont="1" applyFill="1" applyBorder="1" applyAlignment="1">
      <alignment horizontal="left" vertical="center" wrapText="1" shrinkToFit="1"/>
    </xf>
    <xf numFmtId="49" fontId="2" fillId="0" borderId="18" xfId="0" applyNumberFormat="1" applyFont="1" applyFill="1" applyBorder="1" applyAlignment="1">
      <alignment horizontal="left" vertical="center" shrinkToFit="1"/>
    </xf>
    <xf numFmtId="49" fontId="2" fillId="0" borderId="19" xfId="0" applyNumberFormat="1" applyFont="1" applyFill="1" applyBorder="1" applyAlignment="1">
      <alignment horizontal="left" vertical="center" shrinkToFit="1"/>
    </xf>
    <xf numFmtId="38" fontId="7" fillId="0" borderId="0" xfId="1" applyFont="1" applyFill="1">
      <alignment vertical="center"/>
    </xf>
    <xf numFmtId="38" fontId="4" fillId="0" borderId="0" xfId="1" applyFont="1" applyFill="1" applyBorder="1" applyAlignment="1">
      <alignment vertical="center"/>
    </xf>
    <xf numFmtId="38" fontId="4" fillId="0" borderId="24" xfId="1" applyFont="1" applyFill="1" applyBorder="1" applyAlignment="1">
      <alignment horizontal="center" vertical="center"/>
    </xf>
    <xf numFmtId="38" fontId="8" fillId="2" borderId="25" xfId="1" applyFont="1" applyFill="1" applyBorder="1">
      <alignment vertical="center"/>
    </xf>
    <xf numFmtId="38" fontId="8" fillId="2" borderId="26" xfId="1" applyFont="1" applyFill="1" applyBorder="1">
      <alignment vertical="center"/>
    </xf>
    <xf numFmtId="38" fontId="8" fillId="2" borderId="27" xfId="1" applyFont="1" applyFill="1" applyBorder="1">
      <alignment vertical="center"/>
    </xf>
    <xf numFmtId="38" fontId="8" fillId="0" borderId="28" xfId="1" applyFont="1" applyFill="1" applyBorder="1">
      <alignment vertical="center"/>
    </xf>
    <xf numFmtId="177" fontId="8" fillId="0" borderId="29" xfId="1" applyNumberFormat="1" applyFont="1" applyFill="1" applyBorder="1">
      <alignment vertical="center"/>
    </xf>
    <xf numFmtId="38" fontId="8" fillId="0" borderId="30" xfId="1" applyFont="1" applyFill="1" applyBorder="1">
      <alignment vertical="center"/>
    </xf>
    <xf numFmtId="38" fontId="8" fillId="2" borderId="29" xfId="1" applyFont="1" applyFill="1" applyBorder="1" applyAlignment="1">
      <alignment horizontal="right" vertical="center"/>
    </xf>
    <xf numFmtId="38" fontId="8" fillId="0" borderId="29" xfId="1" applyFont="1" applyFill="1" applyBorder="1">
      <alignment vertical="center"/>
    </xf>
    <xf numFmtId="38" fontId="8" fillId="2" borderId="29" xfId="1" applyFont="1" applyFill="1" applyBorder="1">
      <alignment vertical="center"/>
    </xf>
    <xf numFmtId="38" fontId="8" fillId="2" borderId="28" xfId="1" applyFont="1" applyFill="1" applyBorder="1">
      <alignment vertical="center"/>
    </xf>
    <xf numFmtId="49" fontId="6" fillId="2" borderId="23" xfId="0" applyNumberFormat="1" applyFont="1" applyFill="1" applyBorder="1" applyAlignment="1">
      <alignment horizontal="left" vertical="center" shrinkToFit="1"/>
    </xf>
    <xf numFmtId="38" fontId="8" fillId="0" borderId="25" xfId="1" applyFont="1" applyFill="1" applyBorder="1">
      <alignment vertical="center"/>
    </xf>
    <xf numFmtId="38" fontId="8" fillId="0" borderId="26" xfId="1" applyFont="1" applyFill="1" applyBorder="1">
      <alignment vertical="center"/>
    </xf>
    <xf numFmtId="0" fontId="5" fillId="0" borderId="31" xfId="0" applyFont="1" applyFill="1" applyBorder="1" applyAlignment="1">
      <alignment horizontal="center" vertical="center"/>
    </xf>
    <xf numFmtId="0" fontId="4" fillId="0" borderId="32" xfId="0" applyFont="1" applyFill="1" applyBorder="1" applyAlignment="1">
      <alignment vertical="center"/>
    </xf>
    <xf numFmtId="0" fontId="9" fillId="0" borderId="33"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vertical="center" wrapText="1"/>
    </xf>
    <xf numFmtId="0" fontId="9" fillId="0" borderId="36" xfId="0" applyFont="1" applyFill="1" applyBorder="1" applyAlignment="1">
      <alignment vertical="center" wrapText="1"/>
    </xf>
    <xf numFmtId="0" fontId="9" fillId="0" borderId="37" xfId="0" applyFont="1" applyFill="1" applyBorder="1" applyAlignment="1">
      <alignment vertical="center" wrapText="1"/>
    </xf>
    <xf numFmtId="0" fontId="9" fillId="0" borderId="38" xfId="0" applyFont="1" applyFill="1" applyBorder="1" applyAlignment="1">
      <alignment vertical="center" wrapText="1"/>
    </xf>
    <xf numFmtId="0" fontId="0" fillId="0" borderId="33" xfId="0" applyFont="1" applyFill="1" applyBorder="1" applyAlignment="1">
      <alignment vertical="center"/>
    </xf>
    <xf numFmtId="0" fontId="0" fillId="0" borderId="37" xfId="0" applyFont="1" applyFill="1" applyBorder="1" applyAlignment="1">
      <alignment vertical="center" wrapText="1"/>
    </xf>
    <xf numFmtId="0" fontId="0" fillId="0" borderId="37" xfId="0" applyFont="1" applyFill="1" applyBorder="1" applyAlignment="1">
      <alignment vertical="center"/>
    </xf>
    <xf numFmtId="0" fontId="0" fillId="0" borderId="36" xfId="0" applyFont="1" applyFill="1" applyBorder="1" applyAlignment="1">
      <alignment vertical="center" wrapText="1"/>
    </xf>
    <xf numFmtId="0" fontId="0" fillId="0" borderId="35" xfId="0" applyFont="1" applyBorder="1" applyAlignment="1">
      <alignment vertical="center" wrapText="1"/>
    </xf>
    <xf numFmtId="0" fontId="0" fillId="0" borderId="39" xfId="0" applyFont="1" applyBorder="1" applyAlignment="1">
      <alignment vertical="center" wrapText="1"/>
    </xf>
    <xf numFmtId="0" fontId="0" fillId="0" borderId="35" xfId="0" applyFont="1" applyBorder="1" applyAlignment="1">
      <alignment vertical="center"/>
    </xf>
    <xf numFmtId="0" fontId="0" fillId="0" borderId="39" xfId="0" applyFont="1" applyBorder="1" applyAlignment="1">
      <alignment vertical="center"/>
    </xf>
    <xf numFmtId="0" fontId="0" fillId="0" borderId="38" xfId="0" applyFont="1" applyFill="1" applyBorder="1" applyAlignment="1">
      <alignment vertical="center"/>
    </xf>
    <xf numFmtId="0" fontId="0" fillId="0" borderId="18" xfId="0" applyFont="1" applyFill="1" applyBorder="1" applyAlignment="1">
      <alignment vertical="center"/>
    </xf>
    <xf numFmtId="0" fontId="0" fillId="0" borderId="19" xfId="0" applyFont="1" applyFill="1" applyBorder="1" applyAlignment="1">
      <alignment vertical="center"/>
    </xf>
    <xf numFmtId="0" fontId="10" fillId="2" borderId="31" xfId="0" applyFont="1" applyFill="1" applyBorder="1" applyAlignment="1">
      <alignment horizontal="left" vertical="center" indent="2"/>
    </xf>
    <xf numFmtId="0" fontId="4" fillId="0" borderId="22" xfId="0" applyFont="1" applyFill="1" applyBorder="1" applyAlignment="1">
      <alignment horizontal="center" vertical="center"/>
    </xf>
    <xf numFmtId="0" fontId="9" fillId="0" borderId="40" xfId="0" applyFont="1" applyFill="1" applyBorder="1" applyAlignment="1">
      <alignment vertical="center" wrapText="1"/>
    </xf>
    <xf numFmtId="0" fontId="9" fillId="0" borderId="23" xfId="0" applyFont="1" applyFill="1" applyBorder="1" applyAlignment="1">
      <alignment vertical="center" wrapText="1"/>
    </xf>
    <xf numFmtId="0" fontId="11" fillId="0" borderId="41" xfId="0" applyFont="1" applyFill="1" applyBorder="1" applyAlignment="1">
      <alignment vertical="center" wrapText="1"/>
    </xf>
    <xf numFmtId="0" fontId="12" fillId="0" borderId="42" xfId="0" applyFont="1" applyFill="1" applyBorder="1" applyAlignment="1">
      <alignment vertical="center" wrapText="1"/>
    </xf>
    <xf numFmtId="0" fontId="9" fillId="0" borderId="43" xfId="0" applyFont="1" applyFill="1" applyBorder="1" applyAlignment="1">
      <alignment vertical="center" wrapText="1"/>
    </xf>
    <xf numFmtId="0" fontId="0" fillId="0" borderId="44" xfId="0" applyFont="1" applyFill="1" applyBorder="1" applyAlignment="1">
      <alignment vertical="center" wrapText="1"/>
    </xf>
    <xf numFmtId="0" fontId="0" fillId="0" borderId="43" xfId="0" applyFont="1" applyFill="1" applyBorder="1" applyAlignment="1">
      <alignment vertical="center" wrapText="1"/>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23" xfId="0" applyFont="1" applyFill="1" applyBorder="1" applyAlignment="1">
      <alignment vertical="center" wrapText="1"/>
    </xf>
    <xf numFmtId="0" fontId="0" fillId="0" borderId="45" xfId="0" applyFont="1" applyFill="1" applyBorder="1">
      <alignment vertical="center"/>
    </xf>
    <xf numFmtId="0" fontId="0" fillId="0" borderId="46" xfId="0" applyFont="1" applyFill="1" applyBorder="1" applyAlignment="1">
      <alignment vertical="center" wrapText="1"/>
    </xf>
    <xf numFmtId="0" fontId="0" fillId="0" borderId="0" xfId="0" applyFont="1" applyFill="1" applyAlignment="1">
      <alignment horizontal="right" vertical="center"/>
    </xf>
    <xf numFmtId="0" fontId="0" fillId="0" borderId="0" xfId="0" applyFont="1" applyFill="1" applyBorder="1" applyAlignment="1">
      <alignment horizontal="right" vertical="center"/>
    </xf>
    <xf numFmtId="49" fontId="2" fillId="0" borderId="0" xfId="0" applyNumberFormat="1" applyFont="1" applyFill="1" applyBorder="1" applyAlignment="1">
      <alignment horizontal="left" vertical="center" shrinkToFit="1"/>
    </xf>
    <xf numFmtId="49" fontId="2" fillId="0" borderId="20" xfId="0" applyNumberFormat="1" applyFont="1" applyFill="1" applyBorder="1" applyAlignment="1">
      <alignment horizontal="left" vertical="center" shrinkToFit="1"/>
    </xf>
    <xf numFmtId="49" fontId="2" fillId="0" borderId="21" xfId="0" applyNumberFormat="1" applyFont="1" applyFill="1" applyBorder="1" applyAlignment="1">
      <alignment horizontal="left" vertical="center" shrinkToFit="1"/>
    </xf>
    <xf numFmtId="49" fontId="2" fillId="0" borderId="14" xfId="0" applyNumberFormat="1" applyFont="1" applyFill="1" applyBorder="1" applyAlignment="1">
      <alignment horizontal="left" vertical="center" shrinkToFit="1"/>
    </xf>
    <xf numFmtId="49" fontId="2" fillId="0" borderId="23" xfId="0" applyNumberFormat="1" applyFont="1" applyFill="1" applyBorder="1" applyAlignment="1">
      <alignment horizontal="left" vertical="center" shrinkToFit="1"/>
    </xf>
    <xf numFmtId="49" fontId="13" fillId="2" borderId="5" xfId="0" applyNumberFormat="1" applyFont="1" applyFill="1" applyBorder="1" applyAlignment="1">
      <alignment horizontal="center" vertical="center" shrinkToFit="1"/>
    </xf>
    <xf numFmtId="38" fontId="14" fillId="0" borderId="0" xfId="1" applyFont="1" applyFill="1">
      <alignment vertical="center"/>
    </xf>
    <xf numFmtId="38" fontId="15" fillId="2" borderId="25" xfId="1" applyFont="1" applyFill="1" applyBorder="1">
      <alignment vertical="center"/>
    </xf>
    <xf numFmtId="38" fontId="15" fillId="2" borderId="26" xfId="1" applyFont="1" applyFill="1" applyBorder="1">
      <alignment vertical="center"/>
    </xf>
    <xf numFmtId="38" fontId="15" fillId="0" borderId="27" xfId="1" applyFont="1" applyFill="1" applyBorder="1" applyAlignment="1">
      <alignment horizontal="center" vertical="center"/>
    </xf>
    <xf numFmtId="38" fontId="15" fillId="0" borderId="28" xfId="1" applyFont="1" applyFill="1" applyBorder="1" applyAlignment="1">
      <alignment horizontal="center" vertical="center"/>
    </xf>
    <xf numFmtId="177" fontId="15" fillId="0" borderId="29" xfId="1" applyNumberFormat="1" applyFont="1" applyFill="1" applyBorder="1" applyAlignment="1">
      <alignment horizontal="center" vertical="center"/>
    </xf>
    <xf numFmtId="38" fontId="15" fillId="0" borderId="26" xfId="1" applyFont="1" applyFill="1" applyBorder="1" applyAlignment="1">
      <alignment horizontal="center" vertical="center"/>
    </xf>
    <xf numFmtId="38" fontId="15" fillId="0" borderId="30" xfId="1" applyFont="1" applyFill="1" applyBorder="1">
      <alignment vertical="center"/>
    </xf>
    <xf numFmtId="38" fontId="15" fillId="2" borderId="29" xfId="1" applyFont="1" applyFill="1" applyBorder="1">
      <alignment vertical="center"/>
    </xf>
    <xf numFmtId="38" fontId="15" fillId="0" borderId="29" xfId="1" applyFont="1" applyFill="1" applyBorder="1">
      <alignment vertical="center"/>
    </xf>
    <xf numFmtId="38" fontId="15" fillId="2" borderId="27" xfId="1" applyFont="1" applyFill="1" applyBorder="1">
      <alignment vertical="center"/>
    </xf>
    <xf numFmtId="38" fontId="15" fillId="2" borderId="28" xfId="1" applyFont="1" applyFill="1" applyBorder="1">
      <alignment vertical="center"/>
    </xf>
    <xf numFmtId="49" fontId="13" fillId="2" borderId="23" xfId="0" applyNumberFormat="1" applyFont="1" applyFill="1" applyBorder="1" applyAlignment="1">
      <alignment horizontal="center" vertical="center" shrinkToFit="1"/>
    </xf>
    <xf numFmtId="38" fontId="15" fillId="0" borderId="25" xfId="1" applyFont="1" applyFill="1" applyBorder="1">
      <alignment vertical="center"/>
    </xf>
    <xf numFmtId="38" fontId="15" fillId="0" borderId="26" xfId="1" applyFont="1" applyFill="1" applyBorder="1">
      <alignment vertical="center"/>
    </xf>
    <xf numFmtId="0" fontId="16" fillId="2" borderId="31" xfId="0" applyFont="1" applyFill="1" applyBorder="1" applyAlignment="1">
      <alignment horizontal="left" vertical="center" indent="2"/>
    </xf>
    <xf numFmtId="0" fontId="9" fillId="0" borderId="41" xfId="0" applyFont="1" applyFill="1" applyBorder="1" applyAlignment="1">
      <alignment vertical="center" wrapText="1"/>
    </xf>
    <xf numFmtId="0" fontId="9" fillId="0" borderId="42" xfId="0" applyFont="1" applyFill="1" applyBorder="1" applyAlignment="1">
      <alignment vertical="center" wrapText="1"/>
    </xf>
  </cellXfs>
  <cellStyles count="2">
    <cellStyle name="標準" xfId="0" builtinId="0"/>
    <cellStyle name="桁区切り" xfId="1" builtinId="6"/>
  </cellStyles>
  <tableStyles count="0" defaultTableStyle="TableStyleMedium2" defaultPivotStyle="PivotStyleLight16"/>
  <colors>
    <mruColors>
      <color rgb="FFCC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3745230</xdr:colOff>
      <xdr:row>0</xdr:row>
      <xdr:rowOff>40640</xdr:rowOff>
    </xdr:from>
    <xdr:to xmlns:xdr="http://schemas.openxmlformats.org/drawingml/2006/spreadsheetDrawing">
      <xdr:col>9</xdr:col>
      <xdr:colOff>6040755</xdr:colOff>
      <xdr:row>2</xdr:row>
      <xdr:rowOff>208280</xdr:rowOff>
    </xdr:to>
    <xdr:sp macro="" textlink="">
      <xdr:nvSpPr>
        <xdr:cNvPr id="2" name="角丸四角形 1"/>
        <xdr:cNvSpPr/>
      </xdr:nvSpPr>
      <xdr:spPr>
        <a:xfrm>
          <a:off x="13584555" y="40640"/>
          <a:ext cx="2295525" cy="777240"/>
        </a:xfrm>
        <a:prstGeom prst="roundRect">
          <a:avLst/>
        </a:prstGeom>
        <a:solidFill>
          <a:schemeClr val="bg1">
            <a:alpha val="71000"/>
          </a:schemeClr>
        </a:solidFill>
        <a:ln w="4445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chemeClr val="accent1">
                  <a:lumMod val="75000"/>
                </a:schemeClr>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3891280</xdr:colOff>
      <xdr:row>0</xdr:row>
      <xdr:rowOff>245110</xdr:rowOff>
    </xdr:from>
    <xdr:to xmlns:xdr="http://schemas.openxmlformats.org/drawingml/2006/spreadsheetDrawing">
      <xdr:col>9</xdr:col>
      <xdr:colOff>6095365</xdr:colOff>
      <xdr:row>2</xdr:row>
      <xdr:rowOff>235585</xdr:rowOff>
    </xdr:to>
    <xdr:sp macro="" textlink="">
      <xdr:nvSpPr>
        <xdr:cNvPr id="2" name="角丸四角形 1"/>
        <xdr:cNvSpPr/>
      </xdr:nvSpPr>
      <xdr:spPr>
        <a:xfrm>
          <a:off x="13225780" y="245110"/>
          <a:ext cx="2204085" cy="600075"/>
        </a:xfrm>
        <a:prstGeom prst="roundRect">
          <a:avLst/>
        </a:prstGeom>
        <a:solidFill>
          <a:schemeClr val="bg1">
            <a:alpha val="71000"/>
          </a:schemeClr>
        </a:solid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rPr>
            <a:t>記入例</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orin\04_&#20013;&#23665;&#38291;&#22320;&#22495;&#31561;&#30452;&#25509;&#25903;&#25173;&#21046;&#24230;\R2&#65374;&#65330;6&#65288;5&#26399;&#23550;&#31574;&#65289;\&#65330;2\&#65298;&#65294;&#30476;&#38306;&#20418;\3.17%20&#65316;&#65331;&#12471;&#12540;&#12488;\&#65288;13&#37009;&#21335;&#30010;&#65289;R&#65298;+&#27096;&#24335;&#65297;&#65374;&#6530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1:K43"/>
  <sheetViews>
    <sheetView tabSelected="1" view="pageBreakPreview" zoomScale="70" zoomScaleSheetLayoutView="70" workbookViewId="0">
      <pane xSplit="7" ySplit="5" topLeftCell="H6" activePane="bottomRight" state="frozen"/>
      <selection pane="topRight"/>
      <selection pane="bottomLeft"/>
      <selection pane="bottomRight" activeCell="L15" sqref="L15"/>
    </sheetView>
  </sheetViews>
  <sheetFormatPr defaultRowHeight="17.25"/>
  <cols>
    <col min="1" max="2" width="0.875" style="1" customWidth="1"/>
    <col min="3" max="3" width="5.75" style="2" customWidth="1"/>
    <col min="4" max="4" width="6.125" style="2" customWidth="1"/>
    <col min="5" max="5" width="39" style="2" customWidth="1"/>
    <col min="6" max="6" width="4.5" style="3" customWidth="1"/>
    <col min="7" max="7" width="28.125" style="4" customWidth="1"/>
    <col min="8" max="8" width="27" style="5" customWidth="1"/>
    <col min="9" max="9" width="16.875" style="1" customWidth="1"/>
    <col min="10" max="10" width="81.75" style="1" customWidth="1"/>
    <col min="11" max="16384" width="9" style="1" customWidth="1"/>
  </cols>
  <sheetData>
    <row r="1" spans="3:11" ht="24">
      <c r="C1" s="6" t="s">
        <v>105</v>
      </c>
      <c r="H1" s="63" t="s">
        <v>106</v>
      </c>
    </row>
    <row r="2" spans="3:11" ht="24">
      <c r="C2" s="7"/>
    </row>
    <row r="3" spans="3:11" ht="24">
      <c r="C3" s="8"/>
      <c r="D3" s="18"/>
      <c r="E3" s="18"/>
      <c r="F3" s="39"/>
      <c r="G3" s="49"/>
      <c r="H3" s="64"/>
      <c r="I3" s="79" t="s">
        <v>72</v>
      </c>
      <c r="J3" s="98" t="s">
        <v>100</v>
      </c>
      <c r="K3" s="18"/>
    </row>
    <row r="4" spans="3:11" ht="42" customHeight="1"/>
    <row r="5" spans="3:11" ht="42" customHeight="1">
      <c r="C5" s="9" t="s">
        <v>84</v>
      </c>
      <c r="D5" s="19"/>
      <c r="E5" s="19"/>
      <c r="F5" s="19"/>
      <c r="G5" s="50"/>
      <c r="H5" s="65" t="s">
        <v>77</v>
      </c>
      <c r="I5" s="80" t="s">
        <v>71</v>
      </c>
      <c r="J5" s="99" t="s">
        <v>20</v>
      </c>
    </row>
    <row r="6" spans="3:11" ht="42" customHeight="1">
      <c r="C6" s="10" t="s">
        <v>43</v>
      </c>
      <c r="D6" s="20" t="s">
        <v>35</v>
      </c>
      <c r="E6" s="29"/>
      <c r="F6" s="40">
        <v>1</v>
      </c>
      <c r="G6" s="51"/>
      <c r="H6" s="66">
        <v>1</v>
      </c>
      <c r="I6" s="81" t="s">
        <v>3</v>
      </c>
      <c r="J6" s="100" t="s">
        <v>90</v>
      </c>
    </row>
    <row r="7" spans="3:11" ht="42" customHeight="1">
      <c r="C7" s="11"/>
      <c r="D7" s="21" t="s">
        <v>53</v>
      </c>
      <c r="E7" s="31"/>
      <c r="F7" s="41">
        <f>F6+1</f>
        <v>2</v>
      </c>
      <c r="G7" s="52"/>
      <c r="H7" s="67"/>
      <c r="I7" s="82"/>
      <c r="J7" s="101" t="s">
        <v>91</v>
      </c>
    </row>
    <row r="8" spans="3:11" ht="42" customHeight="1">
      <c r="C8" s="12" t="s">
        <v>1</v>
      </c>
      <c r="D8" s="22"/>
      <c r="E8" s="32"/>
      <c r="F8" s="42">
        <f>F7+1</f>
        <v>3</v>
      </c>
      <c r="G8" s="53"/>
      <c r="H8" s="68">
        <v>4000000</v>
      </c>
      <c r="I8" s="83" t="s">
        <v>55</v>
      </c>
      <c r="J8" s="102" t="s">
        <v>107</v>
      </c>
    </row>
    <row r="9" spans="3:11" ht="42" customHeight="1">
      <c r="C9" s="13"/>
      <c r="D9" s="23" t="s">
        <v>2</v>
      </c>
      <c r="E9" s="33"/>
      <c r="F9" s="43">
        <f>F8+1</f>
        <v>4</v>
      </c>
      <c r="G9" s="54" t="s">
        <v>97</v>
      </c>
      <c r="H9" s="69">
        <f>H8-H11</f>
        <v>3000000</v>
      </c>
      <c r="I9" s="84" t="s">
        <v>56</v>
      </c>
      <c r="J9" s="103" t="s">
        <v>89</v>
      </c>
    </row>
    <row r="10" spans="3:11" ht="42" customHeight="1">
      <c r="C10" s="13"/>
      <c r="D10" s="24"/>
      <c r="E10" s="34" t="s">
        <v>39</v>
      </c>
      <c r="F10" s="44">
        <f>F9+1</f>
        <v>5</v>
      </c>
      <c r="G10" s="55" t="s">
        <v>36</v>
      </c>
      <c r="H10" s="70">
        <f>IFERROR(H9/H8*100,"")</f>
        <v>75</v>
      </c>
      <c r="I10" s="85" t="s">
        <v>8</v>
      </c>
      <c r="J10" s="104" t="s">
        <v>73</v>
      </c>
    </row>
    <row r="11" spans="3:11" ht="42" customHeight="1">
      <c r="C11" s="14"/>
      <c r="D11" s="21" t="s">
        <v>4</v>
      </c>
      <c r="E11" s="31"/>
      <c r="F11" s="41">
        <f>F10+1</f>
        <v>6</v>
      </c>
      <c r="G11" s="52"/>
      <c r="H11" s="67">
        <v>1000000</v>
      </c>
      <c r="I11" s="86" t="s">
        <v>55</v>
      </c>
      <c r="J11" s="101" t="s">
        <v>108</v>
      </c>
    </row>
    <row r="12" spans="3:11" ht="42" customHeight="1">
      <c r="C12" s="15" t="s">
        <v>5</v>
      </c>
      <c r="D12" s="25"/>
      <c r="E12" s="35"/>
      <c r="F12" s="45"/>
      <c r="G12" s="56"/>
      <c r="H12" s="71"/>
      <c r="I12" s="87"/>
      <c r="J12" s="105"/>
    </row>
    <row r="13" spans="3:11" ht="42" customHeight="1">
      <c r="C13" s="13"/>
      <c r="D13" s="26" t="s">
        <v>50</v>
      </c>
      <c r="E13" s="36"/>
      <c r="F13" s="44">
        <f>F11+1</f>
        <v>7</v>
      </c>
      <c r="G13" s="55"/>
      <c r="H13" s="72">
        <v>50000</v>
      </c>
      <c r="I13" s="88" t="s">
        <v>55</v>
      </c>
      <c r="J13" s="106" t="s">
        <v>109</v>
      </c>
    </row>
    <row r="14" spans="3:11" ht="42" customHeight="1">
      <c r="C14" s="13"/>
      <c r="D14" s="26" t="s">
        <v>86</v>
      </c>
      <c r="E14" s="36"/>
      <c r="F14" s="44">
        <f t="shared" ref="F14:F43" si="0">F13+1</f>
        <v>8</v>
      </c>
      <c r="G14" s="55" t="s">
        <v>57</v>
      </c>
      <c r="H14" s="73">
        <f>H8</f>
        <v>4000000</v>
      </c>
      <c r="I14" s="89" t="s">
        <v>7</v>
      </c>
      <c r="J14" s="106" t="s">
        <v>48</v>
      </c>
    </row>
    <row r="15" spans="3:11" ht="42" customHeight="1">
      <c r="C15" s="13"/>
      <c r="D15" s="26" t="s">
        <v>10</v>
      </c>
      <c r="E15" s="36"/>
      <c r="F15" s="44">
        <f t="shared" si="0"/>
        <v>9</v>
      </c>
      <c r="G15" s="55" t="s">
        <v>79</v>
      </c>
      <c r="H15" s="73">
        <f>H11</f>
        <v>1000000</v>
      </c>
      <c r="I15" s="89" t="s">
        <v>7</v>
      </c>
      <c r="J15" s="106" t="s">
        <v>16</v>
      </c>
    </row>
    <row r="16" spans="3:11" ht="48" customHeight="1">
      <c r="C16" s="13"/>
      <c r="D16" s="26" t="s">
        <v>12</v>
      </c>
      <c r="E16" s="36"/>
      <c r="F16" s="46">
        <f t="shared" si="0"/>
        <v>10</v>
      </c>
      <c r="G16" s="57" t="s">
        <v>93</v>
      </c>
      <c r="H16" s="73">
        <f>+H17+H18+H19+H21+H23+H24+H25+H26+H27+H28+H29+H30+H32+H31</f>
        <v>3050000</v>
      </c>
      <c r="I16" s="89" t="s">
        <v>7</v>
      </c>
      <c r="J16" s="106" t="s">
        <v>74</v>
      </c>
    </row>
    <row r="17" spans="3:10" ht="42" customHeight="1">
      <c r="C17" s="13"/>
      <c r="D17" s="26" t="s">
        <v>11</v>
      </c>
      <c r="E17" s="36"/>
      <c r="F17" s="44">
        <f t="shared" si="0"/>
        <v>11</v>
      </c>
      <c r="G17" s="55"/>
      <c r="H17" s="74">
        <v>200000</v>
      </c>
      <c r="I17" s="90" t="s">
        <v>59</v>
      </c>
      <c r="J17" s="106" t="s">
        <v>58</v>
      </c>
    </row>
    <row r="18" spans="3:10" ht="42" customHeight="1">
      <c r="C18" s="13"/>
      <c r="D18" s="26" t="s">
        <v>13</v>
      </c>
      <c r="E18" s="36"/>
      <c r="F18" s="44">
        <f t="shared" si="0"/>
        <v>12</v>
      </c>
      <c r="G18" s="55"/>
      <c r="H18" s="74">
        <v>50000</v>
      </c>
      <c r="I18" s="91"/>
      <c r="J18" s="106" t="s">
        <v>49</v>
      </c>
    </row>
    <row r="19" spans="3:10" ht="42" customHeight="1">
      <c r="C19" s="13"/>
      <c r="D19" s="27" t="s">
        <v>6</v>
      </c>
      <c r="E19" s="32"/>
      <c r="F19" s="42">
        <f t="shared" si="0"/>
        <v>13</v>
      </c>
      <c r="G19" s="53"/>
      <c r="H19" s="68">
        <v>150000</v>
      </c>
      <c r="I19" s="91"/>
      <c r="J19" s="107" t="s">
        <v>21</v>
      </c>
    </row>
    <row r="20" spans="3:10" ht="42" customHeight="1">
      <c r="C20" s="13"/>
      <c r="D20" s="27"/>
      <c r="E20" s="37" t="s">
        <v>14</v>
      </c>
      <c r="F20" s="43">
        <f t="shared" si="0"/>
        <v>14</v>
      </c>
      <c r="G20" s="58"/>
      <c r="H20" s="75">
        <v>100000</v>
      </c>
      <c r="I20" s="91"/>
      <c r="J20" s="108" t="s">
        <v>75</v>
      </c>
    </row>
    <row r="21" spans="3:10" ht="42" customHeight="1">
      <c r="C21" s="13"/>
      <c r="D21" s="23" t="s">
        <v>9</v>
      </c>
      <c r="E21" s="33"/>
      <c r="F21" s="43">
        <f t="shared" si="0"/>
        <v>15</v>
      </c>
      <c r="G21" s="58"/>
      <c r="H21" s="75">
        <v>220000</v>
      </c>
      <c r="I21" s="91"/>
      <c r="J21" s="108" t="s">
        <v>60</v>
      </c>
    </row>
    <row r="22" spans="3:10" ht="42" customHeight="1">
      <c r="C22" s="13"/>
      <c r="D22" s="24"/>
      <c r="E22" s="34" t="s">
        <v>29</v>
      </c>
      <c r="F22" s="44">
        <f t="shared" si="0"/>
        <v>16</v>
      </c>
      <c r="G22" s="55"/>
      <c r="H22" s="74">
        <v>100000</v>
      </c>
      <c r="I22" s="91"/>
      <c r="J22" s="106" t="s">
        <v>45</v>
      </c>
    </row>
    <row r="23" spans="3:10" ht="42" customHeight="1">
      <c r="C23" s="13"/>
      <c r="D23" s="26" t="s">
        <v>17</v>
      </c>
      <c r="E23" s="36"/>
      <c r="F23" s="44">
        <f t="shared" si="0"/>
        <v>17</v>
      </c>
      <c r="G23" s="55"/>
      <c r="H23" s="74">
        <v>100000</v>
      </c>
      <c r="I23" s="91"/>
      <c r="J23" s="106" t="s">
        <v>62</v>
      </c>
    </row>
    <row r="24" spans="3:10" ht="42" customHeight="1">
      <c r="C24" s="13"/>
      <c r="D24" s="26" t="s">
        <v>18</v>
      </c>
      <c r="E24" s="36"/>
      <c r="F24" s="44">
        <f t="shared" si="0"/>
        <v>18</v>
      </c>
      <c r="G24" s="55"/>
      <c r="H24" s="74">
        <v>700000</v>
      </c>
      <c r="I24" s="91"/>
      <c r="J24" s="106" t="s">
        <v>61</v>
      </c>
    </row>
    <row r="25" spans="3:10" ht="42" customHeight="1">
      <c r="C25" s="13"/>
      <c r="D25" s="26" t="s">
        <v>22</v>
      </c>
      <c r="E25" s="36"/>
      <c r="F25" s="44">
        <f t="shared" si="0"/>
        <v>19</v>
      </c>
      <c r="G25" s="55"/>
      <c r="H25" s="74">
        <v>950000</v>
      </c>
      <c r="I25" s="91"/>
      <c r="J25" s="106" t="s">
        <v>54</v>
      </c>
    </row>
    <row r="26" spans="3:10" ht="42" customHeight="1">
      <c r="C26" s="13"/>
      <c r="D26" s="26" t="s">
        <v>24</v>
      </c>
      <c r="E26" s="36"/>
      <c r="F26" s="44">
        <f t="shared" si="0"/>
        <v>20</v>
      </c>
      <c r="G26" s="55"/>
      <c r="H26" s="74">
        <v>100000</v>
      </c>
      <c r="I26" s="91"/>
      <c r="J26" s="106" t="s">
        <v>63</v>
      </c>
    </row>
    <row r="27" spans="3:10" ht="42" customHeight="1">
      <c r="C27" s="13"/>
      <c r="D27" s="26" t="s">
        <v>25</v>
      </c>
      <c r="E27" s="36"/>
      <c r="F27" s="44">
        <f t="shared" si="0"/>
        <v>21</v>
      </c>
      <c r="G27" s="55"/>
      <c r="H27" s="74">
        <v>50000</v>
      </c>
      <c r="I27" s="91"/>
      <c r="J27" s="106" t="s">
        <v>34</v>
      </c>
    </row>
    <row r="28" spans="3:10" ht="42" customHeight="1">
      <c r="C28" s="13"/>
      <c r="D28" s="26" t="s">
        <v>26</v>
      </c>
      <c r="E28" s="36"/>
      <c r="F28" s="44">
        <f t="shared" si="0"/>
        <v>22</v>
      </c>
      <c r="G28" s="55"/>
      <c r="H28" s="74">
        <v>30000</v>
      </c>
      <c r="I28" s="91"/>
      <c r="J28" s="106" t="s">
        <v>64</v>
      </c>
    </row>
    <row r="29" spans="3:10" ht="42" customHeight="1">
      <c r="C29" s="13"/>
      <c r="D29" s="26" t="s">
        <v>27</v>
      </c>
      <c r="E29" s="36"/>
      <c r="F29" s="44">
        <f t="shared" si="0"/>
        <v>23</v>
      </c>
      <c r="G29" s="55"/>
      <c r="H29" s="74">
        <v>60000</v>
      </c>
      <c r="I29" s="91"/>
      <c r="J29" s="106" t="s">
        <v>23</v>
      </c>
    </row>
    <row r="30" spans="3:10" ht="42" customHeight="1">
      <c r="C30" s="13"/>
      <c r="D30" s="26" t="s">
        <v>28</v>
      </c>
      <c r="E30" s="36"/>
      <c r="F30" s="44">
        <f t="shared" si="0"/>
        <v>24</v>
      </c>
      <c r="G30" s="55"/>
      <c r="H30" s="74">
        <v>60000</v>
      </c>
      <c r="I30" s="91"/>
      <c r="J30" s="106" t="s">
        <v>65</v>
      </c>
    </row>
    <row r="31" spans="3:10" ht="42" customHeight="1">
      <c r="C31" s="13"/>
      <c r="D31" s="26" t="s">
        <v>30</v>
      </c>
      <c r="E31" s="36"/>
      <c r="F31" s="44">
        <f t="shared" si="0"/>
        <v>25</v>
      </c>
      <c r="G31" s="55"/>
      <c r="H31" s="74">
        <v>30000</v>
      </c>
      <c r="I31" s="92"/>
      <c r="J31" s="106" t="s">
        <v>82</v>
      </c>
    </row>
    <row r="32" spans="3:10" ht="48" customHeight="1">
      <c r="C32" s="13"/>
      <c r="D32" s="26" t="s">
        <v>31</v>
      </c>
      <c r="E32" s="36"/>
      <c r="F32" s="46">
        <f t="shared" si="0"/>
        <v>26</v>
      </c>
      <c r="G32" s="57" t="s">
        <v>98</v>
      </c>
      <c r="H32" s="73">
        <f>+H33+H34+H35+H36+H37+H38+H39+H40</f>
        <v>350000</v>
      </c>
      <c r="I32" s="89" t="s">
        <v>37</v>
      </c>
      <c r="J32" s="106" t="s">
        <v>76</v>
      </c>
    </row>
    <row r="33" spans="3:11" ht="42" customHeight="1">
      <c r="C33" s="13"/>
      <c r="D33" s="27" t="s">
        <v>32</v>
      </c>
      <c r="E33" s="34" t="s">
        <v>40</v>
      </c>
      <c r="F33" s="44">
        <f t="shared" si="0"/>
        <v>27</v>
      </c>
      <c r="G33" s="55"/>
      <c r="H33" s="74">
        <v>100000</v>
      </c>
      <c r="I33" s="90" t="s">
        <v>51</v>
      </c>
      <c r="J33" s="106" t="s">
        <v>38</v>
      </c>
    </row>
    <row r="34" spans="3:11" ht="42" customHeight="1">
      <c r="C34" s="13"/>
      <c r="D34" s="27"/>
      <c r="E34" s="34" t="s">
        <v>41</v>
      </c>
      <c r="F34" s="44">
        <f t="shared" si="0"/>
        <v>28</v>
      </c>
      <c r="G34" s="55"/>
      <c r="H34" s="74">
        <v>50000</v>
      </c>
      <c r="I34" s="93"/>
      <c r="J34" s="106" t="s">
        <v>66</v>
      </c>
    </row>
    <row r="35" spans="3:11" ht="42" customHeight="1">
      <c r="C35" s="13"/>
      <c r="D35" s="27"/>
      <c r="E35" s="34" t="s">
        <v>42</v>
      </c>
      <c r="F35" s="44">
        <f t="shared" si="0"/>
        <v>29</v>
      </c>
      <c r="G35" s="55"/>
      <c r="H35" s="74">
        <v>50000</v>
      </c>
      <c r="I35" s="93"/>
      <c r="J35" s="106" t="s">
        <v>0</v>
      </c>
    </row>
    <row r="36" spans="3:11" ht="42" customHeight="1">
      <c r="C36" s="13"/>
      <c r="D36" s="27"/>
      <c r="E36" s="34" t="s">
        <v>44</v>
      </c>
      <c r="F36" s="44">
        <f t="shared" si="0"/>
        <v>30</v>
      </c>
      <c r="G36" s="55"/>
      <c r="H36" s="74">
        <v>0</v>
      </c>
      <c r="I36" s="93"/>
      <c r="J36" s="106" t="s">
        <v>67</v>
      </c>
    </row>
    <row r="37" spans="3:11" ht="42" customHeight="1">
      <c r="C37" s="13"/>
      <c r="D37" s="27"/>
      <c r="E37" s="34" t="s">
        <v>46</v>
      </c>
      <c r="F37" s="44">
        <f t="shared" si="0"/>
        <v>31</v>
      </c>
      <c r="G37" s="55"/>
      <c r="H37" s="74">
        <v>50000</v>
      </c>
      <c r="I37" s="93"/>
      <c r="J37" s="106" t="s">
        <v>68</v>
      </c>
    </row>
    <row r="38" spans="3:11" ht="42" customHeight="1">
      <c r="C38" s="13"/>
      <c r="D38" s="27"/>
      <c r="E38" s="34" t="s">
        <v>52</v>
      </c>
      <c r="F38" s="44">
        <f t="shared" si="0"/>
        <v>32</v>
      </c>
      <c r="G38" s="55"/>
      <c r="H38" s="74">
        <v>50000</v>
      </c>
      <c r="I38" s="93"/>
      <c r="J38" s="106" t="s">
        <v>69</v>
      </c>
    </row>
    <row r="39" spans="3:11" ht="42" customHeight="1">
      <c r="C39" s="13"/>
      <c r="D39" s="27"/>
      <c r="E39" s="34" t="s">
        <v>30</v>
      </c>
      <c r="F39" s="44">
        <f t="shared" si="0"/>
        <v>33</v>
      </c>
      <c r="G39" s="55"/>
      <c r="H39" s="74">
        <v>0</v>
      </c>
      <c r="I39" s="93"/>
      <c r="J39" s="106" t="s">
        <v>78</v>
      </c>
    </row>
    <row r="40" spans="3:11" ht="42" customHeight="1">
      <c r="C40" s="13"/>
      <c r="D40" s="23" t="s">
        <v>33</v>
      </c>
      <c r="E40" s="33"/>
      <c r="F40" s="43">
        <f t="shared" si="0"/>
        <v>34</v>
      </c>
      <c r="G40" s="59"/>
      <c r="H40" s="75">
        <v>50000</v>
      </c>
      <c r="I40" s="94"/>
      <c r="J40" s="108" t="s">
        <v>80</v>
      </c>
    </row>
    <row r="41" spans="3:11" ht="42" customHeight="1">
      <c r="C41" s="14"/>
      <c r="D41" s="28"/>
      <c r="E41" s="38" t="s">
        <v>47</v>
      </c>
      <c r="F41" s="41">
        <f t="shared" si="0"/>
        <v>35</v>
      </c>
      <c r="G41" s="60" t="s">
        <v>92</v>
      </c>
      <c r="H41" s="76"/>
      <c r="I41" s="95" t="s">
        <v>70</v>
      </c>
      <c r="J41" s="109" t="s">
        <v>102</v>
      </c>
      <c r="K41" s="2"/>
    </row>
    <row r="42" spans="3:11" ht="42" customHeight="1">
      <c r="C42" s="16"/>
      <c r="D42" s="29"/>
      <c r="E42" s="29" t="s">
        <v>83</v>
      </c>
      <c r="F42" s="47">
        <f t="shared" si="0"/>
        <v>36</v>
      </c>
      <c r="G42" s="61" t="s">
        <v>95</v>
      </c>
      <c r="H42" s="77">
        <f>+H16+H15</f>
        <v>4050000</v>
      </c>
      <c r="I42" s="96" t="s">
        <v>37</v>
      </c>
      <c r="J42" s="110"/>
    </row>
    <row r="43" spans="3:11" ht="42" customHeight="1">
      <c r="C43" s="17"/>
      <c r="D43" s="30"/>
      <c r="E43" s="30"/>
      <c r="F43" s="48">
        <f t="shared" si="0"/>
        <v>37</v>
      </c>
      <c r="G43" s="62" t="s">
        <v>101</v>
      </c>
      <c r="H43" s="78">
        <f>+H14-H42+H13</f>
        <v>0</v>
      </c>
      <c r="I43" s="97" t="s">
        <v>37</v>
      </c>
      <c r="J43" s="111" t="s">
        <v>99</v>
      </c>
    </row>
  </sheetData>
  <mergeCells count="6">
    <mergeCell ref="C5:G5"/>
    <mergeCell ref="G41:H41"/>
    <mergeCell ref="C6:C7"/>
    <mergeCell ref="I6:I7"/>
    <mergeCell ref="I17:I31"/>
    <mergeCell ref="I33:I40"/>
  </mergeCells>
  <phoneticPr fontId="1"/>
  <pageMargins left="0.31496062992125984" right="0.31496062992125984" top="0.55118110236220474" bottom="0.35433070866141736" header="0.31496062992125984" footer="0.31496062992125984"/>
  <pageSetup paperSize="9" scale="46"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1:K43"/>
  <sheetViews>
    <sheetView view="pageBreakPreview" zoomScale="70" zoomScaleNormal="70" zoomScaleSheetLayoutView="70" workbookViewId="0">
      <pane xSplit="5" ySplit="3" topLeftCell="F19" activePane="bottomRight" state="frozen"/>
      <selection pane="topRight"/>
      <selection pane="bottomLeft"/>
      <selection pane="bottomRight" activeCell="L9" sqref="L9"/>
    </sheetView>
  </sheetViews>
  <sheetFormatPr defaultRowHeight="17.25"/>
  <cols>
    <col min="1" max="2" width="0.875" style="1" customWidth="1"/>
    <col min="3" max="3" width="5.75" style="2" customWidth="1"/>
    <col min="4" max="4" width="6.125" style="2" customWidth="1"/>
    <col min="5" max="5" width="32.375" style="2" customWidth="1"/>
    <col min="6" max="6" width="4.375" style="112" customWidth="1"/>
    <col min="7" max="7" width="28.25" style="4" customWidth="1"/>
    <col min="8" max="8" width="27" style="5" customWidth="1"/>
    <col min="9" max="9" width="16.875" style="1" customWidth="1"/>
    <col min="10" max="10" width="81.75" style="1" customWidth="1"/>
    <col min="11" max="16384" width="9" style="1" customWidth="1"/>
  </cols>
  <sheetData>
    <row r="1" spans="3:11" ht="24">
      <c r="C1" s="6" t="s">
        <v>110</v>
      </c>
      <c r="H1" s="120" t="s">
        <v>111</v>
      </c>
    </row>
    <row r="2" spans="3:11" ht="24">
      <c r="C2" s="7"/>
    </row>
    <row r="3" spans="3:11" ht="24">
      <c r="C3" s="8"/>
      <c r="D3" s="18"/>
      <c r="E3" s="18"/>
      <c r="F3" s="113"/>
      <c r="G3" s="49"/>
      <c r="H3" s="64"/>
      <c r="I3" s="79" t="s">
        <v>72</v>
      </c>
      <c r="J3" s="135" t="s">
        <v>100</v>
      </c>
      <c r="K3" s="18"/>
    </row>
    <row r="4" spans="3:11" ht="18"/>
    <row r="5" spans="3:11" ht="42" customHeight="1">
      <c r="C5" s="9" t="s">
        <v>84</v>
      </c>
      <c r="D5" s="19"/>
      <c r="E5" s="19"/>
      <c r="F5" s="19"/>
      <c r="G5" s="50"/>
      <c r="H5" s="65" t="s">
        <v>77</v>
      </c>
      <c r="I5" s="80" t="s">
        <v>71</v>
      </c>
      <c r="J5" s="99" t="s">
        <v>20</v>
      </c>
    </row>
    <row r="6" spans="3:11" ht="42" customHeight="1">
      <c r="C6" s="10" t="s">
        <v>43</v>
      </c>
      <c r="D6" s="20" t="s">
        <v>35</v>
      </c>
      <c r="E6" s="29"/>
      <c r="F6" s="40">
        <v>1</v>
      </c>
      <c r="G6" s="61"/>
      <c r="H6" s="121">
        <v>1</v>
      </c>
      <c r="I6" s="81" t="s">
        <v>3</v>
      </c>
      <c r="J6" s="100" t="s">
        <v>90</v>
      </c>
    </row>
    <row r="7" spans="3:11" ht="42" customHeight="1">
      <c r="C7" s="11"/>
      <c r="D7" s="21" t="s">
        <v>53</v>
      </c>
      <c r="E7" s="31"/>
      <c r="F7" s="41">
        <f>F6+1</f>
        <v>2</v>
      </c>
      <c r="G7" s="62"/>
      <c r="H7" s="122"/>
      <c r="I7" s="82"/>
      <c r="J7" s="101" t="s">
        <v>91</v>
      </c>
    </row>
    <row r="8" spans="3:11" ht="42" customHeight="1">
      <c r="C8" s="12" t="s">
        <v>1</v>
      </c>
      <c r="D8" s="22"/>
      <c r="E8" s="32"/>
      <c r="F8" s="42">
        <f>F7+1</f>
        <v>3</v>
      </c>
      <c r="G8" s="114"/>
      <c r="H8" s="123" t="s">
        <v>85</v>
      </c>
      <c r="I8" s="83"/>
      <c r="J8" s="136"/>
    </row>
    <row r="9" spans="3:11" ht="42" customHeight="1">
      <c r="C9" s="13"/>
      <c r="D9" s="23" t="s">
        <v>2</v>
      </c>
      <c r="E9" s="33"/>
      <c r="F9" s="43">
        <f>F8+1</f>
        <v>4</v>
      </c>
      <c r="G9" s="115"/>
      <c r="H9" s="124" t="s">
        <v>85</v>
      </c>
      <c r="I9" s="84"/>
      <c r="J9" s="137"/>
    </row>
    <row r="10" spans="3:11" ht="42" customHeight="1">
      <c r="C10" s="13"/>
      <c r="D10" s="24"/>
      <c r="E10" s="34" t="s">
        <v>39</v>
      </c>
      <c r="F10" s="44">
        <f>F9+1</f>
        <v>5</v>
      </c>
      <c r="G10" s="116"/>
      <c r="H10" s="125" t="s">
        <v>85</v>
      </c>
      <c r="I10" s="85"/>
      <c r="J10" s="104"/>
    </row>
    <row r="11" spans="3:11" ht="42" customHeight="1">
      <c r="C11" s="14"/>
      <c r="D11" s="21" t="s">
        <v>4</v>
      </c>
      <c r="E11" s="31"/>
      <c r="F11" s="41">
        <f>F10+1</f>
        <v>6</v>
      </c>
      <c r="G11" s="62"/>
      <c r="H11" s="126" t="s">
        <v>85</v>
      </c>
      <c r="I11" s="86"/>
      <c r="J11" s="101"/>
    </row>
    <row r="12" spans="3:11" ht="42" customHeight="1">
      <c r="C12" s="15" t="s">
        <v>5</v>
      </c>
      <c r="D12" s="25"/>
      <c r="E12" s="35"/>
      <c r="F12" s="45"/>
      <c r="G12" s="117"/>
      <c r="H12" s="127"/>
      <c r="I12" s="87"/>
      <c r="J12" s="105"/>
    </row>
    <row r="13" spans="3:11" ht="42" customHeight="1">
      <c r="C13" s="13"/>
      <c r="D13" s="26" t="s">
        <v>50</v>
      </c>
      <c r="E13" s="36"/>
      <c r="F13" s="44">
        <f>F11+1</f>
        <v>7</v>
      </c>
      <c r="G13" s="116"/>
      <c r="H13" s="128">
        <v>300000</v>
      </c>
      <c r="I13" s="89" t="s">
        <v>15</v>
      </c>
      <c r="J13" s="106" t="s">
        <v>103</v>
      </c>
    </row>
    <row r="14" spans="3:11" ht="42" customHeight="1">
      <c r="C14" s="13"/>
      <c r="D14" s="26" t="s">
        <v>87</v>
      </c>
      <c r="E14" s="36"/>
      <c r="F14" s="44">
        <f t="shared" ref="F14:F43" si="0">F13+1</f>
        <v>8</v>
      </c>
      <c r="G14" s="116" t="s">
        <v>19</v>
      </c>
      <c r="H14" s="129">
        <f>H13</f>
        <v>300000</v>
      </c>
      <c r="I14" s="89" t="s">
        <v>7</v>
      </c>
      <c r="J14" s="106" t="s">
        <v>88</v>
      </c>
    </row>
    <row r="15" spans="3:11" ht="42" customHeight="1">
      <c r="C15" s="13"/>
      <c r="D15" s="26" t="s">
        <v>10</v>
      </c>
      <c r="E15" s="36"/>
      <c r="F15" s="44">
        <f t="shared" si="0"/>
        <v>9</v>
      </c>
      <c r="G15" s="116"/>
      <c r="H15" s="128">
        <v>150000</v>
      </c>
      <c r="I15" s="89" t="s">
        <v>15</v>
      </c>
      <c r="J15" s="106" t="s">
        <v>112</v>
      </c>
    </row>
    <row r="16" spans="3:11" ht="48.75" customHeight="1">
      <c r="C16" s="13"/>
      <c r="D16" s="26" t="s">
        <v>12</v>
      </c>
      <c r="E16" s="36"/>
      <c r="F16" s="46">
        <f t="shared" si="0"/>
        <v>10</v>
      </c>
      <c r="G16" s="57" t="s">
        <v>93</v>
      </c>
      <c r="H16" s="129">
        <f>+H17+H18+H19+H21+H23+H24+H25+H26+H27+H28+H29+H30+H31+H32</f>
        <v>150000</v>
      </c>
      <c r="I16" s="89" t="s">
        <v>7</v>
      </c>
      <c r="J16" s="106" t="s">
        <v>104</v>
      </c>
    </row>
    <row r="17" spans="3:10" ht="42" customHeight="1">
      <c r="C17" s="13"/>
      <c r="D17" s="26" t="s">
        <v>11</v>
      </c>
      <c r="E17" s="36"/>
      <c r="F17" s="44">
        <f t="shared" si="0"/>
        <v>11</v>
      </c>
      <c r="G17" s="116"/>
      <c r="H17" s="128"/>
      <c r="I17" s="90" t="s">
        <v>59</v>
      </c>
      <c r="J17" s="106" t="s">
        <v>58</v>
      </c>
    </row>
    <row r="18" spans="3:10" ht="42" customHeight="1">
      <c r="C18" s="13"/>
      <c r="D18" s="26" t="s">
        <v>13</v>
      </c>
      <c r="E18" s="36"/>
      <c r="F18" s="44">
        <f t="shared" si="0"/>
        <v>12</v>
      </c>
      <c r="G18" s="116"/>
      <c r="H18" s="128"/>
      <c r="I18" s="91"/>
      <c r="J18" s="106" t="s">
        <v>49</v>
      </c>
    </row>
    <row r="19" spans="3:10" ht="42" customHeight="1">
      <c r="C19" s="13"/>
      <c r="D19" s="27" t="s">
        <v>6</v>
      </c>
      <c r="E19" s="32"/>
      <c r="F19" s="42">
        <f t="shared" si="0"/>
        <v>13</v>
      </c>
      <c r="G19" s="114"/>
      <c r="H19" s="130"/>
      <c r="I19" s="91"/>
      <c r="J19" s="107" t="s">
        <v>21</v>
      </c>
    </row>
    <row r="20" spans="3:10" ht="42" customHeight="1">
      <c r="C20" s="13"/>
      <c r="D20" s="27"/>
      <c r="E20" s="37" t="s">
        <v>14</v>
      </c>
      <c r="F20" s="43">
        <f t="shared" si="0"/>
        <v>14</v>
      </c>
      <c r="G20" s="115"/>
      <c r="H20" s="131"/>
      <c r="I20" s="91"/>
      <c r="J20" s="108" t="s">
        <v>75</v>
      </c>
    </row>
    <row r="21" spans="3:10" ht="42" customHeight="1">
      <c r="C21" s="13"/>
      <c r="D21" s="23" t="s">
        <v>9</v>
      </c>
      <c r="E21" s="33"/>
      <c r="F21" s="43">
        <f t="shared" si="0"/>
        <v>15</v>
      </c>
      <c r="G21" s="115"/>
      <c r="H21" s="131"/>
      <c r="I21" s="91"/>
      <c r="J21" s="108" t="s">
        <v>60</v>
      </c>
    </row>
    <row r="22" spans="3:10" ht="42" customHeight="1">
      <c r="C22" s="13"/>
      <c r="D22" s="24"/>
      <c r="E22" s="34" t="s">
        <v>29</v>
      </c>
      <c r="F22" s="44">
        <f t="shared" si="0"/>
        <v>16</v>
      </c>
      <c r="G22" s="116"/>
      <c r="H22" s="128"/>
      <c r="I22" s="91"/>
      <c r="J22" s="106" t="s">
        <v>45</v>
      </c>
    </row>
    <row r="23" spans="3:10" ht="42" customHeight="1">
      <c r="C23" s="13"/>
      <c r="D23" s="26" t="s">
        <v>17</v>
      </c>
      <c r="E23" s="36"/>
      <c r="F23" s="44">
        <f t="shared" si="0"/>
        <v>17</v>
      </c>
      <c r="G23" s="116"/>
      <c r="H23" s="128"/>
      <c r="I23" s="91"/>
      <c r="J23" s="106" t="s">
        <v>62</v>
      </c>
    </row>
    <row r="24" spans="3:10" ht="42" customHeight="1">
      <c r="C24" s="13"/>
      <c r="D24" s="26" t="s">
        <v>18</v>
      </c>
      <c r="E24" s="36"/>
      <c r="F24" s="44">
        <f t="shared" si="0"/>
        <v>18</v>
      </c>
      <c r="G24" s="116"/>
      <c r="H24" s="128">
        <v>100000</v>
      </c>
      <c r="I24" s="91"/>
      <c r="J24" s="106" t="s">
        <v>61</v>
      </c>
    </row>
    <row r="25" spans="3:10" ht="42" customHeight="1">
      <c r="C25" s="13"/>
      <c r="D25" s="26" t="s">
        <v>22</v>
      </c>
      <c r="E25" s="36"/>
      <c r="F25" s="44">
        <f t="shared" si="0"/>
        <v>19</v>
      </c>
      <c r="G25" s="116"/>
      <c r="H25" s="128">
        <v>50000</v>
      </c>
      <c r="I25" s="91"/>
      <c r="J25" s="106" t="s">
        <v>54</v>
      </c>
    </row>
    <row r="26" spans="3:10" ht="42" customHeight="1">
      <c r="C26" s="13"/>
      <c r="D26" s="26" t="s">
        <v>24</v>
      </c>
      <c r="E26" s="36"/>
      <c r="F26" s="44">
        <f t="shared" si="0"/>
        <v>20</v>
      </c>
      <c r="G26" s="116"/>
      <c r="H26" s="128"/>
      <c r="I26" s="91"/>
      <c r="J26" s="106" t="s">
        <v>63</v>
      </c>
    </row>
    <row r="27" spans="3:10" ht="42" customHeight="1">
      <c r="C27" s="13"/>
      <c r="D27" s="26" t="s">
        <v>25</v>
      </c>
      <c r="E27" s="36"/>
      <c r="F27" s="44">
        <f t="shared" si="0"/>
        <v>21</v>
      </c>
      <c r="G27" s="116"/>
      <c r="H27" s="128"/>
      <c r="I27" s="91"/>
      <c r="J27" s="106" t="s">
        <v>34</v>
      </c>
    </row>
    <row r="28" spans="3:10" ht="42" customHeight="1">
      <c r="C28" s="13"/>
      <c r="D28" s="26" t="s">
        <v>26</v>
      </c>
      <c r="E28" s="36"/>
      <c r="F28" s="44">
        <f t="shared" si="0"/>
        <v>22</v>
      </c>
      <c r="G28" s="116"/>
      <c r="H28" s="128"/>
      <c r="I28" s="91"/>
      <c r="J28" s="106" t="s">
        <v>64</v>
      </c>
    </row>
    <row r="29" spans="3:10" ht="42" customHeight="1">
      <c r="C29" s="13"/>
      <c r="D29" s="26" t="s">
        <v>27</v>
      </c>
      <c r="E29" s="36"/>
      <c r="F29" s="44">
        <f t="shared" si="0"/>
        <v>23</v>
      </c>
      <c r="G29" s="116"/>
      <c r="H29" s="128"/>
      <c r="I29" s="91"/>
      <c r="J29" s="106" t="s">
        <v>23</v>
      </c>
    </row>
    <row r="30" spans="3:10" ht="42" customHeight="1">
      <c r="C30" s="13"/>
      <c r="D30" s="26" t="s">
        <v>28</v>
      </c>
      <c r="E30" s="36"/>
      <c r="F30" s="44">
        <f t="shared" si="0"/>
        <v>24</v>
      </c>
      <c r="G30" s="116"/>
      <c r="H30" s="128"/>
      <c r="I30" s="91"/>
      <c r="J30" s="106" t="s">
        <v>65</v>
      </c>
    </row>
    <row r="31" spans="3:10" ht="42" customHeight="1">
      <c r="C31" s="13"/>
      <c r="D31" s="26" t="s">
        <v>30</v>
      </c>
      <c r="E31" s="36"/>
      <c r="F31" s="44">
        <f t="shared" si="0"/>
        <v>25</v>
      </c>
      <c r="G31" s="116"/>
      <c r="H31" s="128"/>
      <c r="I31" s="92"/>
      <c r="J31" s="106" t="s">
        <v>82</v>
      </c>
    </row>
    <row r="32" spans="3:10" ht="48.75" customHeight="1">
      <c r="C32" s="13"/>
      <c r="D32" s="26" t="s">
        <v>31</v>
      </c>
      <c r="E32" s="36"/>
      <c r="F32" s="46">
        <f t="shared" si="0"/>
        <v>26</v>
      </c>
      <c r="G32" s="57" t="s">
        <v>94</v>
      </c>
      <c r="H32" s="129">
        <f>+H33+H34+H35+H36+H37+H38+H39+H40</f>
        <v>0</v>
      </c>
      <c r="I32" s="89" t="s">
        <v>37</v>
      </c>
      <c r="J32" s="106" t="s">
        <v>76</v>
      </c>
    </row>
    <row r="33" spans="3:10" ht="42" customHeight="1">
      <c r="C33" s="13"/>
      <c r="D33" s="27" t="s">
        <v>32</v>
      </c>
      <c r="E33" s="34" t="s">
        <v>40</v>
      </c>
      <c r="F33" s="44">
        <f t="shared" si="0"/>
        <v>27</v>
      </c>
      <c r="G33" s="116"/>
      <c r="H33" s="128"/>
      <c r="I33" s="90" t="s">
        <v>51</v>
      </c>
      <c r="J33" s="106" t="s">
        <v>38</v>
      </c>
    </row>
    <row r="34" spans="3:10" ht="42" customHeight="1">
      <c r="C34" s="13"/>
      <c r="D34" s="27"/>
      <c r="E34" s="34" t="s">
        <v>41</v>
      </c>
      <c r="F34" s="44">
        <f t="shared" si="0"/>
        <v>28</v>
      </c>
      <c r="G34" s="116"/>
      <c r="H34" s="128"/>
      <c r="I34" s="93"/>
      <c r="J34" s="106" t="s">
        <v>66</v>
      </c>
    </row>
    <row r="35" spans="3:10" ht="42" customHeight="1">
      <c r="C35" s="13"/>
      <c r="D35" s="27"/>
      <c r="E35" s="34" t="s">
        <v>42</v>
      </c>
      <c r="F35" s="44">
        <f t="shared" si="0"/>
        <v>29</v>
      </c>
      <c r="G35" s="116"/>
      <c r="H35" s="128"/>
      <c r="I35" s="93"/>
      <c r="J35" s="106" t="s">
        <v>0</v>
      </c>
    </row>
    <row r="36" spans="3:10" ht="42" customHeight="1">
      <c r="C36" s="13"/>
      <c r="D36" s="27"/>
      <c r="E36" s="34" t="s">
        <v>44</v>
      </c>
      <c r="F36" s="44">
        <f t="shared" si="0"/>
        <v>30</v>
      </c>
      <c r="G36" s="116"/>
      <c r="H36" s="128"/>
      <c r="I36" s="93"/>
      <c r="J36" s="106" t="s">
        <v>67</v>
      </c>
    </row>
    <row r="37" spans="3:10" ht="42" customHeight="1">
      <c r="C37" s="13"/>
      <c r="D37" s="27"/>
      <c r="E37" s="34" t="s">
        <v>46</v>
      </c>
      <c r="F37" s="44">
        <f t="shared" si="0"/>
        <v>31</v>
      </c>
      <c r="G37" s="116"/>
      <c r="H37" s="128"/>
      <c r="I37" s="93"/>
      <c r="J37" s="106" t="s">
        <v>68</v>
      </c>
    </row>
    <row r="38" spans="3:10" ht="42" customHeight="1">
      <c r="C38" s="13"/>
      <c r="D38" s="27"/>
      <c r="E38" s="34" t="s">
        <v>52</v>
      </c>
      <c r="F38" s="44">
        <f t="shared" si="0"/>
        <v>32</v>
      </c>
      <c r="G38" s="116"/>
      <c r="H38" s="128"/>
      <c r="I38" s="93"/>
      <c r="J38" s="106" t="s">
        <v>69</v>
      </c>
    </row>
    <row r="39" spans="3:10" ht="42" customHeight="1">
      <c r="C39" s="13"/>
      <c r="D39" s="27"/>
      <c r="E39" s="34" t="s">
        <v>30</v>
      </c>
      <c r="F39" s="44">
        <f t="shared" si="0"/>
        <v>33</v>
      </c>
      <c r="G39" s="116"/>
      <c r="H39" s="128"/>
      <c r="I39" s="93"/>
      <c r="J39" s="106" t="s">
        <v>78</v>
      </c>
    </row>
    <row r="40" spans="3:10" ht="42" customHeight="1">
      <c r="C40" s="13"/>
      <c r="D40" s="23" t="s">
        <v>33</v>
      </c>
      <c r="E40" s="33"/>
      <c r="F40" s="43">
        <f t="shared" si="0"/>
        <v>34</v>
      </c>
      <c r="G40" s="118"/>
      <c r="H40" s="131"/>
      <c r="I40" s="94"/>
      <c r="J40" s="108" t="s">
        <v>80</v>
      </c>
    </row>
    <row r="41" spans="3:10" ht="42" customHeight="1">
      <c r="C41" s="14"/>
      <c r="D41" s="28"/>
      <c r="E41" s="38" t="s">
        <v>47</v>
      </c>
      <c r="F41" s="41">
        <f t="shared" si="0"/>
        <v>35</v>
      </c>
      <c r="G41" s="119"/>
      <c r="H41" s="132"/>
      <c r="I41" s="95" t="s">
        <v>70</v>
      </c>
      <c r="J41" s="109" t="s">
        <v>81</v>
      </c>
    </row>
    <row r="42" spans="3:10" ht="42" customHeight="1">
      <c r="C42" s="16"/>
      <c r="D42" s="29"/>
      <c r="E42" s="29" t="s">
        <v>83</v>
      </c>
      <c r="F42" s="47">
        <f t="shared" si="0"/>
        <v>36</v>
      </c>
      <c r="G42" s="61" t="s">
        <v>95</v>
      </c>
      <c r="H42" s="133">
        <f>+H16+H15</f>
        <v>300000</v>
      </c>
      <c r="I42" s="96" t="s">
        <v>37</v>
      </c>
      <c r="J42" s="110"/>
    </row>
    <row r="43" spans="3:10" ht="42" customHeight="1">
      <c r="C43" s="17"/>
      <c r="D43" s="30"/>
      <c r="E43" s="30"/>
      <c r="F43" s="48">
        <f t="shared" si="0"/>
        <v>37</v>
      </c>
      <c r="G43" s="62" t="s">
        <v>96</v>
      </c>
      <c r="H43" s="134">
        <f>+H14-H42</f>
        <v>0</v>
      </c>
      <c r="I43" s="97" t="s">
        <v>37</v>
      </c>
      <c r="J43" s="111" t="s">
        <v>99</v>
      </c>
    </row>
  </sheetData>
  <mergeCells count="6">
    <mergeCell ref="C5:G5"/>
    <mergeCell ref="G41:H41"/>
    <mergeCell ref="C6:C7"/>
    <mergeCell ref="I6:I7"/>
    <mergeCell ref="I17:I31"/>
    <mergeCell ref="I33:I40"/>
  </mergeCells>
  <phoneticPr fontId="1"/>
  <pageMargins left="0.31496062992125984" right="0.31496062992125984" top="0.55118110236220474" bottom="0.35433070866141736" header="0.31496062992125984" footer="0.31496062992125984"/>
  <pageSetup paperSize="9" scale="48"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R７</vt:lpstr>
      <vt:lpstr>５期繰越</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仁柿 雅裕</cp:lastModifiedBy>
  <cp:lastPrinted>2022-03-03T02:57:38Z</cp:lastPrinted>
  <dcterms:created xsi:type="dcterms:W3CDTF">2022-02-24T00:43:19Z</dcterms:created>
  <dcterms:modified xsi:type="dcterms:W3CDTF">2026-03-03T02:40:41Z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3.1.10.0</vt:lpwstr>
      <vt:lpwstr>3.1.3.0</vt:lpwstr>
      <vt:lpwstr>5.0.1.0</vt:lpwstr>
      <vt:lpwstr>5.0.2.0</vt:lpwstr>
      <vt:lpwstr>5.0.5.0</vt:lpwstr>
    </vt:vector>
  </property>
  <property fmtid="{DCFEDD21-7773-49B2-8022-6FC58DB5260B}" pid="3" name="LastSavedVersion">
    <vt:lpwstr>3.1.10.0</vt:lpwstr>
  </property>
  <property fmtid="{DCFEDD21-7773-49B2-8022-6FC58DB5260B}" pid="4" name="LastSavedDate">
    <vt:filetime>2026-03-03T02:40:41Z</vt:filetime>
  </property>
</Properties>
</file>